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\Documents\Clg-Lou Calavon\Unss\Bike&amp;Run\Acad-Run&amp;Bike-13112017\"/>
    </mc:Choice>
  </mc:AlternateContent>
  <bookViews>
    <workbookView xWindow="0" yWindow="0" windowWidth="24000" windowHeight="10200" activeTab="1"/>
  </bookViews>
  <sheets>
    <sheet name="DUATHLON" sheetId="1" r:id="rId1"/>
    <sheet name="RUN&amp;BIK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2" l="1"/>
  <c r="O37" i="2"/>
  <c r="O34" i="2"/>
  <c r="O31" i="2"/>
  <c r="O28" i="2"/>
  <c r="O25" i="2"/>
  <c r="O22" i="2"/>
  <c r="O16" i="2"/>
  <c r="O13" i="2"/>
  <c r="O10" i="2"/>
  <c r="O7" i="2"/>
  <c r="O4" i="2"/>
  <c r="M4" i="2"/>
  <c r="M7" i="2"/>
  <c r="M10" i="2"/>
  <c r="M13" i="2"/>
  <c r="M16" i="2"/>
  <c r="M40" i="2"/>
  <c r="M37" i="2"/>
  <c r="M34" i="2"/>
  <c r="M31" i="2"/>
  <c r="P32" i="2" s="1"/>
  <c r="M28" i="2"/>
  <c r="M25" i="2"/>
  <c r="M22" i="2"/>
  <c r="P23" i="2" s="1"/>
  <c r="K40" i="2"/>
  <c r="K37" i="2"/>
  <c r="K34" i="2"/>
  <c r="K31" i="2"/>
  <c r="K28" i="2"/>
  <c r="K25" i="2"/>
  <c r="K22" i="2"/>
  <c r="K16" i="2"/>
  <c r="K13" i="2"/>
  <c r="K10" i="2"/>
  <c r="K7" i="2"/>
  <c r="K4" i="2"/>
  <c r="I4" i="2"/>
  <c r="I7" i="2"/>
  <c r="P8" i="2" s="1"/>
  <c r="I10" i="2"/>
  <c r="I13" i="2"/>
  <c r="I16" i="2"/>
  <c r="I40" i="2"/>
  <c r="I37" i="2"/>
  <c r="I34" i="2"/>
  <c r="I31" i="2"/>
  <c r="I28" i="2"/>
  <c r="I25" i="2"/>
  <c r="P26" i="2" s="1"/>
  <c r="I22" i="2"/>
  <c r="G40" i="2"/>
  <c r="G37" i="2"/>
  <c r="G34" i="2"/>
  <c r="G31" i="2"/>
  <c r="G28" i="2"/>
  <c r="G25" i="2"/>
  <c r="G22" i="2"/>
  <c r="G4" i="2"/>
  <c r="G7" i="2"/>
  <c r="G10" i="2"/>
  <c r="G13" i="2"/>
  <c r="G16" i="2"/>
  <c r="E4" i="2"/>
  <c r="E7" i="2"/>
  <c r="E10" i="2"/>
  <c r="E13" i="2"/>
  <c r="E16" i="2"/>
  <c r="E40" i="2"/>
  <c r="E37" i="2"/>
  <c r="E34" i="2"/>
  <c r="E31" i="2"/>
  <c r="Q31" i="2" s="1"/>
  <c r="E28" i="2"/>
  <c r="E25" i="2"/>
  <c r="E22" i="2"/>
  <c r="K19" i="2"/>
  <c r="E19" i="2"/>
  <c r="O19" i="2"/>
  <c r="M19" i="2"/>
  <c r="I19" i="2"/>
  <c r="G19" i="2"/>
  <c r="I41" i="1"/>
  <c r="E21" i="1"/>
  <c r="E22" i="1"/>
  <c r="E20" i="1"/>
  <c r="I20" i="1"/>
  <c r="I21" i="1"/>
  <c r="I22" i="1"/>
  <c r="G20" i="1"/>
  <c r="G21" i="1"/>
  <c r="G22" i="1"/>
  <c r="I19" i="1"/>
  <c r="G19" i="1"/>
  <c r="E16" i="1"/>
  <c r="E17" i="1"/>
  <c r="E15" i="1"/>
  <c r="I15" i="1"/>
  <c r="I16" i="1"/>
  <c r="I17" i="1"/>
  <c r="I14" i="1"/>
  <c r="G15" i="1"/>
  <c r="G16" i="1"/>
  <c r="G17" i="1"/>
  <c r="G14" i="1"/>
  <c r="E11" i="1"/>
  <c r="E12" i="1"/>
  <c r="E10" i="1"/>
  <c r="I10" i="1"/>
  <c r="I11" i="1"/>
  <c r="I12" i="1"/>
  <c r="I9" i="1"/>
  <c r="G10" i="1"/>
  <c r="G11" i="1"/>
  <c r="J11" i="1" s="1"/>
  <c r="G12" i="1"/>
  <c r="G9" i="1"/>
  <c r="E6" i="1"/>
  <c r="E7" i="1"/>
  <c r="E5" i="1"/>
  <c r="I5" i="1"/>
  <c r="I6" i="1"/>
  <c r="I7" i="1"/>
  <c r="I4" i="1"/>
  <c r="G5" i="1"/>
  <c r="G6" i="1"/>
  <c r="G7" i="1"/>
  <c r="G4" i="1"/>
  <c r="I45" i="1"/>
  <c r="I46" i="1"/>
  <c r="I47" i="1"/>
  <c r="I44" i="1"/>
  <c r="G45" i="1"/>
  <c r="G46" i="1"/>
  <c r="G47" i="1"/>
  <c r="G44" i="1"/>
  <c r="E46" i="1"/>
  <c r="E47" i="1"/>
  <c r="E45" i="1"/>
  <c r="E44" i="1"/>
  <c r="E41" i="1"/>
  <c r="E42" i="1"/>
  <c r="E40" i="1"/>
  <c r="I40" i="1"/>
  <c r="I42" i="1"/>
  <c r="I39" i="1"/>
  <c r="G40" i="1"/>
  <c r="G41" i="1"/>
  <c r="G42" i="1"/>
  <c r="G39" i="1"/>
  <c r="E36" i="1"/>
  <c r="E37" i="1"/>
  <c r="E35" i="1"/>
  <c r="I35" i="1"/>
  <c r="I36" i="1"/>
  <c r="I37" i="1"/>
  <c r="I34" i="1"/>
  <c r="G35" i="1"/>
  <c r="G36" i="1"/>
  <c r="G37" i="1"/>
  <c r="G34" i="1"/>
  <c r="E31" i="1"/>
  <c r="E32" i="1"/>
  <c r="E30" i="1"/>
  <c r="I30" i="1"/>
  <c r="I31" i="1"/>
  <c r="I32" i="1"/>
  <c r="I29" i="1"/>
  <c r="G30" i="1"/>
  <c r="G31" i="1"/>
  <c r="G32" i="1"/>
  <c r="G29" i="1"/>
  <c r="E26" i="1"/>
  <c r="E27" i="1"/>
  <c r="E25" i="1"/>
  <c r="I25" i="1"/>
  <c r="I26" i="1"/>
  <c r="I27" i="1"/>
  <c r="I24" i="1"/>
  <c r="G25" i="1"/>
  <c r="G26" i="1"/>
  <c r="G27" i="1"/>
  <c r="G24" i="1"/>
  <c r="E66" i="1"/>
  <c r="E67" i="1"/>
  <c r="E65" i="1"/>
  <c r="I65" i="1"/>
  <c r="I66" i="1"/>
  <c r="I67" i="1"/>
  <c r="I64" i="1"/>
  <c r="G65" i="1"/>
  <c r="G66" i="1"/>
  <c r="G67" i="1"/>
  <c r="G64" i="1"/>
  <c r="I60" i="1"/>
  <c r="I61" i="1"/>
  <c r="I62" i="1"/>
  <c r="I59" i="1"/>
  <c r="E61" i="1"/>
  <c r="E62" i="1"/>
  <c r="E60" i="1"/>
  <c r="G60" i="1"/>
  <c r="G61" i="1"/>
  <c r="G62" i="1"/>
  <c r="G59" i="1"/>
  <c r="G56" i="1"/>
  <c r="G57" i="1"/>
  <c r="G55" i="1"/>
  <c r="E56" i="1"/>
  <c r="E57" i="1"/>
  <c r="E55" i="1"/>
  <c r="I55" i="1"/>
  <c r="I56" i="1"/>
  <c r="I57" i="1"/>
  <c r="I54" i="1"/>
  <c r="J44" i="1"/>
  <c r="J22" i="1"/>
  <c r="E51" i="1"/>
  <c r="E52" i="1"/>
  <c r="E50" i="1"/>
  <c r="I50" i="1"/>
  <c r="I51" i="1"/>
  <c r="I52" i="1"/>
  <c r="I49" i="1"/>
  <c r="G50" i="1"/>
  <c r="G51" i="1"/>
  <c r="G52" i="1"/>
  <c r="G49" i="1"/>
  <c r="E64" i="1"/>
  <c r="E59" i="1"/>
  <c r="E54" i="1"/>
  <c r="G54" i="1" s="1"/>
  <c r="E39" i="1"/>
  <c r="E34" i="1"/>
  <c r="J34" i="1" s="1"/>
  <c r="E29" i="1"/>
  <c r="E24" i="1"/>
  <c r="E19" i="1"/>
  <c r="E14" i="1"/>
  <c r="E9" i="1"/>
  <c r="E4" i="1"/>
  <c r="E49" i="1"/>
  <c r="P10" i="2" l="1"/>
  <c r="P13" i="2"/>
  <c r="P11" i="2"/>
  <c r="P14" i="2"/>
  <c r="P29" i="2"/>
  <c r="P40" i="2"/>
  <c r="P31" i="2"/>
  <c r="P25" i="2"/>
  <c r="P22" i="2"/>
  <c r="P7" i="2"/>
  <c r="P5" i="2"/>
  <c r="Q10" i="2"/>
  <c r="Q7" i="2"/>
  <c r="Q13" i="2"/>
  <c r="P16" i="2"/>
  <c r="P17" i="2"/>
  <c r="Q16" i="2"/>
  <c r="P19" i="2"/>
  <c r="Q19" i="2"/>
  <c r="P20" i="2"/>
  <c r="P28" i="2"/>
  <c r="Q28" i="2"/>
  <c r="Q25" i="2"/>
  <c r="Q22" i="2"/>
  <c r="Q4" i="2"/>
  <c r="P4" i="2"/>
  <c r="P41" i="2"/>
  <c r="Q40" i="2"/>
  <c r="P37" i="2"/>
  <c r="P38" i="2"/>
  <c r="Q37" i="2"/>
  <c r="P34" i="2"/>
  <c r="P35" i="2"/>
  <c r="Q34" i="2"/>
  <c r="J14" i="1"/>
  <c r="J20" i="1"/>
  <c r="J17" i="1"/>
  <c r="J16" i="1"/>
  <c r="J12" i="1"/>
  <c r="J7" i="1"/>
  <c r="J21" i="1"/>
  <c r="J19" i="1"/>
  <c r="J15" i="1"/>
  <c r="J10" i="1"/>
  <c r="J9" i="1"/>
  <c r="J6" i="1"/>
  <c r="J5" i="1"/>
  <c r="J4" i="1"/>
  <c r="J37" i="1"/>
  <c r="J47" i="1"/>
  <c r="J42" i="1"/>
  <c r="J40" i="1"/>
  <c r="J35" i="1"/>
  <c r="J45" i="1"/>
  <c r="J46" i="1"/>
  <c r="J41" i="1"/>
  <c r="J39" i="1"/>
  <c r="J36" i="1"/>
  <c r="J61" i="1"/>
  <c r="J29" i="1"/>
  <c r="J49" i="1"/>
  <c r="J50" i="1"/>
  <c r="J54" i="1"/>
  <c r="J67" i="1"/>
  <c r="J62" i="1"/>
  <c r="J52" i="1"/>
  <c r="J51" i="1"/>
  <c r="J24" i="1"/>
  <c r="J59" i="1"/>
  <c r="J30" i="1"/>
  <c r="J55" i="1"/>
  <c r="J65" i="1"/>
  <c r="J32" i="1"/>
  <c r="J60" i="1"/>
  <c r="J64" i="1"/>
  <c r="J31" i="1"/>
  <c r="J27" i="1"/>
  <c r="J26" i="1"/>
  <c r="J25" i="1"/>
  <c r="J66" i="1"/>
  <c r="J56" i="1"/>
  <c r="J57" i="1"/>
  <c r="K19" i="1" l="1"/>
  <c r="K14" i="1"/>
  <c r="K9" i="1"/>
  <c r="K4" i="1"/>
  <c r="K34" i="1"/>
  <c r="K44" i="1"/>
  <c r="K39" i="1"/>
  <c r="K49" i="1"/>
  <c r="K29" i="1"/>
  <c r="K59" i="1"/>
  <c r="K54" i="1"/>
  <c r="K64" i="1"/>
  <c r="K24" i="1"/>
</calcChain>
</file>

<file path=xl/sharedStrings.xml><?xml version="1.0" encoding="utf-8"?>
<sst xmlns="http://schemas.openxmlformats.org/spreadsheetml/2006/main" count="241" uniqueCount="174">
  <si>
    <t>TEMPS DUATHLON</t>
  </si>
  <si>
    <t>MORELLE</t>
  </si>
  <si>
    <t>Guillaume</t>
  </si>
  <si>
    <t>DEGRANGE</t>
  </si>
  <si>
    <t>Lison</t>
  </si>
  <si>
    <t>Lisa</t>
  </si>
  <si>
    <t xml:space="preserve">SAMAILLE </t>
  </si>
  <si>
    <t>THOMASSIN</t>
  </si>
  <si>
    <t>Marius</t>
  </si>
  <si>
    <t>TRELUYER</t>
  </si>
  <si>
    <t>Jules</t>
  </si>
  <si>
    <t>CHAMBEYRON</t>
  </si>
  <si>
    <t>Anouck</t>
  </si>
  <si>
    <t>LIENS</t>
  </si>
  <si>
    <t>Elise</t>
  </si>
  <si>
    <t>SICARD</t>
  </si>
  <si>
    <t>Lilian</t>
  </si>
  <si>
    <t>EDOUARD</t>
  </si>
  <si>
    <t>Enzo</t>
  </si>
  <si>
    <t>PELISSIER</t>
  </si>
  <si>
    <t>Eva</t>
  </si>
  <si>
    <t>DORMENGIE</t>
  </si>
  <si>
    <t>Selya</t>
  </si>
  <si>
    <t>CEBE SERVAN</t>
  </si>
  <si>
    <t>Ethan</t>
  </si>
  <si>
    <t>BRUN</t>
  </si>
  <si>
    <t>Thomas</t>
  </si>
  <si>
    <t>BOUNET</t>
  </si>
  <si>
    <t>Léane</t>
  </si>
  <si>
    <t xml:space="preserve">KONINGS </t>
  </si>
  <si>
    <t>Abygaëlle</t>
  </si>
  <si>
    <t>GIRAUD PERRIN</t>
  </si>
  <si>
    <t>Tom</t>
  </si>
  <si>
    <t>MONACO</t>
  </si>
  <si>
    <t>Maxime</t>
  </si>
  <si>
    <t>AGNIEL</t>
  </si>
  <si>
    <t>Noélie</t>
  </si>
  <si>
    <t>BURY</t>
  </si>
  <si>
    <t>Camille</t>
  </si>
  <si>
    <t>PILLARD</t>
  </si>
  <si>
    <t>Tristan</t>
  </si>
  <si>
    <t>GERARD</t>
  </si>
  <si>
    <t>BECKER</t>
  </si>
  <si>
    <t>Arthur</t>
  </si>
  <si>
    <t>CROIZAT</t>
  </si>
  <si>
    <t>Mathis</t>
  </si>
  <si>
    <t>TOPPIN</t>
  </si>
  <si>
    <t>Gabin</t>
  </si>
  <si>
    <t>COUPARD</t>
  </si>
  <si>
    <t>Arno</t>
  </si>
  <si>
    <t>JOSUAN</t>
  </si>
  <si>
    <t>Baptiste</t>
  </si>
  <si>
    <t>MOLINAS</t>
  </si>
  <si>
    <t>Morgan</t>
  </si>
  <si>
    <t>DAVID</t>
  </si>
  <si>
    <t>Thibaud</t>
  </si>
  <si>
    <t>LANGESKIOLD</t>
  </si>
  <si>
    <t>August</t>
  </si>
  <si>
    <t>GIRARDET</t>
  </si>
  <si>
    <t>Samuel</t>
  </si>
  <si>
    <t>PELESTOR</t>
  </si>
  <si>
    <t>Achille</t>
  </si>
  <si>
    <t>EYGRIER</t>
  </si>
  <si>
    <t>TESTANIERE</t>
  </si>
  <si>
    <t>Mathieu</t>
  </si>
  <si>
    <t>PARRAUD</t>
  </si>
  <si>
    <t>Romain</t>
  </si>
  <si>
    <t>MARTINEZ</t>
  </si>
  <si>
    <t>Flavio</t>
  </si>
  <si>
    <t xml:space="preserve">DAI </t>
  </si>
  <si>
    <t>Younès</t>
  </si>
  <si>
    <t>GALIZZI</t>
  </si>
  <si>
    <t>ENTRESANGLE</t>
  </si>
  <si>
    <t>Clara</t>
  </si>
  <si>
    <t>BIANCIOTTO</t>
  </si>
  <si>
    <t>Lucile</t>
  </si>
  <si>
    <t>GREINER</t>
  </si>
  <si>
    <t>Jean Baptiste</t>
  </si>
  <si>
    <t>GAUTIER</t>
  </si>
  <si>
    <t>YOUNG</t>
  </si>
  <si>
    <t>Amélie</t>
  </si>
  <si>
    <t xml:space="preserve">YOUNG </t>
  </si>
  <si>
    <t>Siena</t>
  </si>
  <si>
    <t>Louis</t>
  </si>
  <si>
    <t>BARDIAU</t>
  </si>
  <si>
    <t>Noé</t>
  </si>
  <si>
    <t>CRESP</t>
  </si>
  <si>
    <t>Léa</t>
  </si>
  <si>
    <t>JAUMES</t>
  </si>
  <si>
    <t>Inès</t>
  </si>
  <si>
    <t>MARTINELLI</t>
  </si>
  <si>
    <t>Vincent</t>
  </si>
  <si>
    <t>AGARD</t>
  </si>
  <si>
    <t>Téo</t>
  </si>
  <si>
    <t>MOLINES</t>
  </si>
  <si>
    <t>Orlanne</t>
  </si>
  <si>
    <t>PERRIN GUILLAUME</t>
  </si>
  <si>
    <t>Maëlys</t>
  </si>
  <si>
    <t>BASTIDE</t>
  </si>
  <si>
    <t>Félix</t>
  </si>
  <si>
    <t>Temps Effectif</t>
  </si>
  <si>
    <t>COURSE A PIED 1</t>
  </si>
  <si>
    <t>VTT</t>
  </si>
  <si>
    <t>COURSE A PIED 2</t>
  </si>
  <si>
    <t>Temp de passage Fin Course 1</t>
  </si>
  <si>
    <t>Temps de passage Fin VTT</t>
  </si>
  <si>
    <t>Temps de passage Fin Course 2</t>
  </si>
  <si>
    <t>Temps Total/Elève</t>
  </si>
  <si>
    <t>TEMPS EQUIPE</t>
  </si>
  <si>
    <t>TEMPS RUN&amp;BIKE</t>
  </si>
  <si>
    <t xml:space="preserve">TOUR </t>
  </si>
  <si>
    <t>Temp de passage Fin Course à pied</t>
  </si>
  <si>
    <t>GARCONS 1</t>
  </si>
  <si>
    <t>FILLES 1</t>
  </si>
  <si>
    <t>GARCONS 2</t>
  </si>
  <si>
    <t>FILLES2</t>
  </si>
  <si>
    <t>GARCONS 3</t>
  </si>
  <si>
    <t>Guillaume       Marius</t>
  </si>
  <si>
    <t>Lison                 Lisa</t>
  </si>
  <si>
    <t>TRELUYER SICARD</t>
  </si>
  <si>
    <t>PELISSIER        DORMENGIE</t>
  </si>
  <si>
    <t xml:space="preserve">BOUNET          KONINGS </t>
  </si>
  <si>
    <t>Léane     Abygaëlle</t>
  </si>
  <si>
    <t>Maxime       Tristan</t>
  </si>
  <si>
    <t>Noélie           Camille</t>
  </si>
  <si>
    <t>Jules        Gabin</t>
  </si>
  <si>
    <t>Arthur              Mathis</t>
  </si>
  <si>
    <t>Thibaud      Arno</t>
  </si>
  <si>
    <t>Morgan     Baptiste</t>
  </si>
  <si>
    <t>LANGESKIOLD PELESTOR</t>
  </si>
  <si>
    <t>Maxime     Samuel</t>
  </si>
  <si>
    <t>TESTANIERE       MARTINEZ</t>
  </si>
  <si>
    <t>Mathieu    Flavio</t>
  </si>
  <si>
    <t>DAI                PARRAUD</t>
  </si>
  <si>
    <t>Younès    Romain</t>
  </si>
  <si>
    <t>Marius        Jean Baptiste</t>
  </si>
  <si>
    <t>ENTRESANGLE   BIANCIOTTO</t>
  </si>
  <si>
    <t>Romain     Louis</t>
  </si>
  <si>
    <t>Amélie         Siena</t>
  </si>
  <si>
    <t>BARDIAU MARTINELLI</t>
  </si>
  <si>
    <t>Orlanne      Maëlys</t>
  </si>
  <si>
    <t>Garçons</t>
  </si>
  <si>
    <t>Filles</t>
  </si>
  <si>
    <t>Temps de passage Garçons</t>
  </si>
  <si>
    <t>Temps de passage Filles</t>
  </si>
  <si>
    <t>Jules                    Lilian</t>
  </si>
  <si>
    <t>Anouck                 Elise</t>
  </si>
  <si>
    <t>Enzo                     Ethan</t>
  </si>
  <si>
    <t>Eva                       Selya</t>
  </si>
  <si>
    <t>Thomas                 Tom</t>
  </si>
  <si>
    <t>August                    Achille</t>
  </si>
  <si>
    <t>EYGRIER               GIRARDET</t>
  </si>
  <si>
    <t>Léa                         Inès</t>
  </si>
  <si>
    <t>Noé                   Vincent</t>
  </si>
  <si>
    <t>Téo                         Félix</t>
  </si>
  <si>
    <t>Clara                     Lucile</t>
  </si>
  <si>
    <t>CRESP                       JAUMES</t>
  </si>
  <si>
    <t>AGARD                        BASTIDE</t>
  </si>
  <si>
    <t>MOLINES                      PERRIN GUILLAUME</t>
  </si>
  <si>
    <t>YOUNG                         YOUNG</t>
  </si>
  <si>
    <t>GAUTIER                        LIENS</t>
  </si>
  <si>
    <t>MOLINAS                       JOSUAN</t>
  </si>
  <si>
    <t>DAVID                       COUPARD</t>
  </si>
  <si>
    <t>BECKER                        CROIZAT</t>
  </si>
  <si>
    <t>GERARD                       TOPPIN</t>
  </si>
  <si>
    <t>AGNIEL                             BURY</t>
  </si>
  <si>
    <t>MONACO                      PILLARD</t>
  </si>
  <si>
    <t>GALIZZI                      GREINER</t>
  </si>
  <si>
    <t>CHAMBEYRON                   LIENS</t>
  </si>
  <si>
    <t>EDOUARD                       CEBE SERVAN</t>
  </si>
  <si>
    <t>BRUN                         GIRAUD PERRIN</t>
  </si>
  <si>
    <t xml:space="preserve">DEGRANGE                       SAMAILLE </t>
  </si>
  <si>
    <t>MORELLE                  THOMASSIN</t>
  </si>
  <si>
    <t>Dossard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</si>
</sst>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4" fillId="7" borderId="31" xfId="0" applyFont="1" applyFill="1" applyBorder="1" applyAlignment="1" applyProtection="1">
      <alignment horizontal="center" vertical="center"/>
      <protection hidden="1"/>
    </xf>
    <xf numFmtId="0" fontId="0" fillId="7" borderId="23" xfId="0" applyFill="1" applyBorder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5" fillId="5" borderId="17" xfId="0" applyFont="1" applyFill="1" applyBorder="1" applyAlignment="1" applyProtection="1">
      <alignment horizontal="center" vertical="center"/>
      <protection hidden="1"/>
    </xf>
    <xf numFmtId="0" fontId="0" fillId="5" borderId="25" xfId="0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1" fillId="7" borderId="2" xfId="0" applyNumberFormat="1" applyFont="1" applyFill="1" applyBorder="1" applyAlignment="1" applyProtection="1">
      <alignment horizontal="center" vertical="center"/>
      <protection hidden="1"/>
    </xf>
    <xf numFmtId="164" fontId="1" fillId="8" borderId="2" xfId="0" applyNumberFormat="1" applyFont="1" applyFill="1" applyBorder="1" applyAlignment="1" applyProtection="1">
      <alignment horizontal="center" vertical="center"/>
      <protection hidden="1"/>
    </xf>
    <xf numFmtId="164" fontId="1" fillId="5" borderId="2" xfId="0" applyNumberFormat="1" applyFont="1" applyFill="1" applyBorder="1" applyAlignment="1" applyProtection="1">
      <alignment horizontal="center" vertical="center"/>
      <protection hidden="1"/>
    </xf>
    <xf numFmtId="164" fontId="1" fillId="9" borderId="14" xfId="0" applyNumberFormat="1" applyFont="1" applyFill="1" applyBorder="1" applyAlignment="1" applyProtection="1">
      <alignment horizontal="center" vertical="center"/>
      <protection hidden="1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164" fontId="1" fillId="7" borderId="4" xfId="0" applyNumberFormat="1" applyFont="1" applyFill="1" applyBorder="1" applyAlignment="1" applyProtection="1">
      <alignment horizontal="center" vertical="center"/>
      <protection hidden="1"/>
    </xf>
    <xf numFmtId="164" fontId="1" fillId="8" borderId="7" xfId="0" applyNumberFormat="1" applyFont="1" applyFill="1" applyBorder="1" applyAlignment="1" applyProtection="1">
      <alignment horizontal="center" vertical="center"/>
      <protection hidden="1"/>
    </xf>
    <xf numFmtId="164" fontId="1" fillId="5" borderId="7" xfId="0" applyNumberFormat="1" applyFont="1" applyFill="1" applyBorder="1" applyAlignment="1" applyProtection="1">
      <alignment horizontal="center" vertical="center"/>
      <protection hidden="1"/>
    </xf>
    <xf numFmtId="164" fontId="1" fillId="9" borderId="15" xfId="0" applyNumberFormat="1" applyFont="1" applyFill="1" applyBorder="1" applyAlignment="1" applyProtection="1">
      <alignment horizontal="center" vertical="center"/>
      <protection hidden="1"/>
    </xf>
    <xf numFmtId="164" fontId="0" fillId="0" borderId="5" xfId="0" applyNumberFormat="1" applyFont="1" applyBorder="1" applyAlignment="1" applyProtection="1">
      <alignment horizontal="center" vertical="center"/>
      <protection locked="0"/>
    </xf>
    <xf numFmtId="164" fontId="1" fillId="7" borderId="6" xfId="0" applyNumberFormat="1" applyFont="1" applyFill="1" applyBorder="1" applyAlignment="1" applyProtection="1">
      <alignment horizontal="center" vertical="center"/>
      <protection hidden="1"/>
    </xf>
    <xf numFmtId="164" fontId="1" fillId="8" borderId="23" xfId="0" applyNumberFormat="1" applyFont="1" applyFill="1" applyBorder="1" applyAlignment="1" applyProtection="1">
      <alignment horizontal="center" vertical="center"/>
      <protection hidden="1"/>
    </xf>
    <xf numFmtId="164" fontId="1" fillId="5" borderId="23" xfId="0" applyNumberFormat="1" applyFont="1" applyFill="1" applyBorder="1" applyAlignment="1" applyProtection="1">
      <alignment horizontal="center" vertical="center"/>
      <protection hidden="1"/>
    </xf>
    <xf numFmtId="164" fontId="1" fillId="9" borderId="1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64" fontId="1" fillId="7" borderId="8" xfId="0" applyNumberFormat="1" applyFont="1" applyFill="1" applyBorder="1" applyAlignment="1" applyProtection="1">
      <alignment horizontal="center" vertical="center"/>
      <protection hidden="1"/>
    </xf>
    <xf numFmtId="164" fontId="1" fillId="8" borderId="8" xfId="0" applyNumberFormat="1" applyFont="1" applyFill="1" applyBorder="1" applyAlignment="1" applyProtection="1">
      <alignment horizontal="center" vertical="center"/>
      <protection hidden="1"/>
    </xf>
    <xf numFmtId="164" fontId="1" fillId="9" borderId="28" xfId="0" applyNumberFormat="1" applyFont="1" applyFill="1" applyBorder="1" applyAlignment="1" applyProtection="1">
      <alignment horizontal="center" vertical="center"/>
      <protection hidden="1"/>
    </xf>
    <xf numFmtId="164" fontId="1" fillId="7" borderId="9" xfId="0" applyNumberFormat="1" applyFont="1" applyFill="1" applyBorder="1" applyAlignment="1" applyProtection="1">
      <alignment horizontal="center" vertical="center"/>
      <protection hidden="1"/>
    </xf>
    <xf numFmtId="164" fontId="1" fillId="8" borderId="9" xfId="0" applyNumberFormat="1" applyFont="1" applyFill="1" applyBorder="1" applyAlignment="1" applyProtection="1">
      <alignment horizontal="center" vertical="center"/>
      <protection hidden="1"/>
    </xf>
    <xf numFmtId="164" fontId="1" fillId="5" borderId="4" xfId="0" applyNumberFormat="1" applyFont="1" applyFill="1" applyBorder="1" applyAlignment="1" applyProtection="1">
      <alignment horizontal="center" vertical="center"/>
      <protection hidden="1"/>
    </xf>
    <xf numFmtId="164" fontId="1" fillId="9" borderId="29" xfId="0" applyNumberFormat="1" applyFont="1" applyFill="1" applyBorder="1" applyAlignment="1" applyProtection="1">
      <alignment horizontal="center" vertical="center"/>
      <protection hidden="1"/>
    </xf>
    <xf numFmtId="164" fontId="1" fillId="7" borderId="10" xfId="0" applyNumberFormat="1" applyFont="1" applyFill="1" applyBorder="1" applyAlignment="1" applyProtection="1">
      <alignment horizontal="center" vertical="center"/>
      <protection hidden="1"/>
    </xf>
    <xf numFmtId="164" fontId="1" fillId="8" borderId="10" xfId="0" applyNumberFormat="1" applyFont="1" applyFill="1" applyBorder="1" applyAlignment="1" applyProtection="1">
      <alignment horizontal="center" vertical="center"/>
      <protection hidden="1"/>
    </xf>
    <xf numFmtId="164" fontId="1" fillId="5" borderId="6" xfId="0" applyNumberFormat="1" applyFont="1" applyFill="1" applyBorder="1" applyAlignment="1" applyProtection="1">
      <alignment horizontal="center" vertical="center"/>
      <protection hidden="1"/>
    </xf>
    <xf numFmtId="164" fontId="1" fillId="9" borderId="3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4" fontId="1" fillId="8" borderId="4" xfId="0" applyNumberFormat="1" applyFont="1" applyFill="1" applyBorder="1" applyAlignment="1" applyProtection="1">
      <alignment horizontal="center" vertical="center"/>
      <protection hidden="1"/>
    </xf>
    <xf numFmtId="164" fontId="1" fillId="8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64" fontId="1" fillId="5" borderId="8" xfId="0" applyNumberFormat="1" applyFont="1" applyFill="1" applyBorder="1" applyAlignment="1" applyProtection="1">
      <alignment horizontal="center" vertical="center"/>
      <protection hidden="1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164" fontId="1" fillId="5" borderId="9" xfId="0" applyNumberFormat="1" applyFont="1" applyFill="1" applyBorder="1" applyAlignment="1" applyProtection="1">
      <alignment horizontal="center" vertical="center"/>
      <protection hidden="1"/>
    </xf>
    <xf numFmtId="164" fontId="0" fillId="0" borderId="13" xfId="0" applyNumberFormat="1" applyFont="1" applyBorder="1" applyAlignment="1" applyProtection="1">
      <alignment horizontal="center" vertical="center"/>
      <protection locked="0"/>
    </xf>
    <xf numFmtId="164" fontId="1" fillId="5" borderId="10" xfId="0" applyNumberFormat="1" applyFont="1" applyFill="1" applyBorder="1" applyAlignment="1" applyProtection="1">
      <alignment horizontal="center" vertical="center"/>
      <protection hidden="1"/>
    </xf>
    <xf numFmtId="164" fontId="1" fillId="7" borderId="28" xfId="0" applyNumberFormat="1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164" fontId="1" fillId="5" borderId="28" xfId="0" applyNumberFormat="1" applyFont="1" applyFill="1" applyBorder="1" applyAlignment="1" applyProtection="1">
      <alignment horizontal="center" vertical="center"/>
      <protection hidden="1"/>
    </xf>
    <xf numFmtId="164" fontId="1" fillId="7" borderId="29" xfId="0" applyNumberFormat="1" applyFont="1" applyFill="1" applyBorder="1" applyAlignment="1" applyProtection="1">
      <alignment horizontal="center" vertical="center"/>
      <protection hidden="1"/>
    </xf>
    <xf numFmtId="164" fontId="1" fillId="8" borderId="29" xfId="0" applyNumberFormat="1" applyFont="1" applyFill="1" applyBorder="1" applyAlignment="1" applyProtection="1">
      <alignment horizontal="center" vertical="center"/>
      <protection hidden="1"/>
    </xf>
    <xf numFmtId="164" fontId="1" fillId="5" borderId="29" xfId="0" applyNumberFormat="1" applyFont="1" applyFill="1" applyBorder="1" applyAlignment="1" applyProtection="1">
      <alignment horizontal="center" vertical="center"/>
      <protection hidden="1"/>
    </xf>
    <xf numFmtId="164" fontId="1" fillId="7" borderId="30" xfId="0" applyNumberFormat="1" applyFont="1" applyFill="1" applyBorder="1" applyAlignment="1" applyProtection="1">
      <alignment horizontal="center" vertical="center"/>
      <protection hidden="1"/>
    </xf>
    <xf numFmtId="164" fontId="1" fillId="8" borderId="30" xfId="0" applyNumberFormat="1" applyFont="1" applyFill="1" applyBorder="1" applyAlignment="1" applyProtection="1">
      <alignment horizontal="center" vertical="center"/>
      <protection hidden="1"/>
    </xf>
    <xf numFmtId="164" fontId="1" fillId="5" borderId="30" xfId="0" applyNumberFormat="1" applyFont="1" applyFill="1" applyBorder="1" applyAlignment="1" applyProtection="1">
      <alignment horizontal="center" vertical="center"/>
      <protection hidden="1"/>
    </xf>
    <xf numFmtId="164" fontId="1" fillId="3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 applyProtection="1">
      <alignment horizontal="left" vertical="center"/>
      <protection locked="0"/>
    </xf>
    <xf numFmtId="0" fontId="11" fillId="8" borderId="33" xfId="0" applyFont="1" applyFill="1" applyBorder="1" applyAlignment="1" applyProtection="1">
      <alignment horizontal="right" vertical="center"/>
      <protection locked="0"/>
    </xf>
    <xf numFmtId="0" fontId="12" fillId="5" borderId="27" xfId="0" applyFont="1" applyFill="1" applyBorder="1" applyAlignment="1" applyProtection="1">
      <alignment horizontal="left" vertical="center"/>
      <protection locked="0"/>
    </xf>
    <xf numFmtId="0" fontId="13" fillId="6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9" borderId="18" xfId="0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6" fillId="10" borderId="33" xfId="0" applyFont="1" applyFill="1" applyBorder="1" applyAlignment="1" applyProtection="1">
      <alignment horizontal="right" vertical="center"/>
      <protection locked="0"/>
    </xf>
    <xf numFmtId="0" fontId="17" fillId="10" borderId="32" xfId="0" applyFont="1" applyFill="1" applyBorder="1" applyAlignment="1" applyProtection="1">
      <alignment horizontal="center" vertical="center"/>
      <protection hidden="1"/>
    </xf>
    <xf numFmtId="0" fontId="18" fillId="4" borderId="33" xfId="0" applyFont="1" applyFill="1" applyBorder="1" applyAlignment="1" applyProtection="1">
      <alignment horizontal="left" vertical="center"/>
      <protection locked="0"/>
    </xf>
    <xf numFmtId="0" fontId="19" fillId="4" borderId="34" xfId="0" applyFont="1" applyFill="1" applyBorder="1" applyAlignment="1" applyProtection="1">
      <alignment horizontal="center" vertical="center"/>
      <protection hidden="1"/>
    </xf>
    <xf numFmtId="0" fontId="20" fillId="9" borderId="33" xfId="0" applyFont="1" applyFill="1" applyBorder="1" applyAlignment="1" applyProtection="1">
      <alignment horizontal="left" vertical="center"/>
      <protection locked="0"/>
    </xf>
    <xf numFmtId="0" fontId="21" fillId="9" borderId="32" xfId="0" applyFont="1" applyFill="1" applyBorder="1" applyAlignment="1" applyProtection="1">
      <alignment horizontal="center" vertical="center"/>
      <protection hidden="1"/>
    </xf>
    <xf numFmtId="0" fontId="19" fillId="4" borderId="32" xfId="0" applyFont="1" applyFill="1" applyBorder="1" applyAlignment="1" applyProtection="1">
      <alignment horizontal="center" vertical="center"/>
      <protection hidden="1"/>
    </xf>
    <xf numFmtId="0" fontId="21" fillId="9" borderId="34" xfId="0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8" fillId="10" borderId="23" xfId="0" applyFont="1" applyFill="1" applyBorder="1" applyAlignment="1" applyProtection="1">
      <alignment horizontal="center" vertical="center" wrapText="1"/>
      <protection hidden="1"/>
    </xf>
    <xf numFmtId="0" fontId="8" fillId="4" borderId="25" xfId="0" applyFont="1" applyFill="1" applyBorder="1" applyAlignment="1" applyProtection="1">
      <alignment horizontal="center" vertical="center" wrapText="1"/>
      <protection hidden="1"/>
    </xf>
    <xf numFmtId="0" fontId="8" fillId="9" borderId="23" xfId="0" applyFont="1" applyFill="1" applyBorder="1" applyAlignment="1" applyProtection="1">
      <alignment horizontal="center" vertical="center" wrapText="1"/>
      <protection hidden="1"/>
    </xf>
    <xf numFmtId="0" fontId="8" fillId="4" borderId="23" xfId="0" applyFont="1" applyFill="1" applyBorder="1" applyAlignment="1" applyProtection="1">
      <alignment horizontal="center" vertical="center" wrapText="1"/>
      <protection hidden="1"/>
    </xf>
    <xf numFmtId="0" fontId="8" fillId="9" borderId="2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22" fillId="4" borderId="14" xfId="0" applyNumberFormat="1" applyFont="1" applyFill="1" applyBorder="1" applyAlignment="1" applyProtection="1">
      <alignment horizontal="center" vertical="center"/>
      <protection hidden="1"/>
    </xf>
    <xf numFmtId="164" fontId="22" fillId="9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9" borderId="5" xfId="0" applyFont="1" applyFill="1" applyBorder="1" applyAlignment="1" applyProtection="1">
      <alignment horizontal="left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9" borderId="10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left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22" fillId="9" borderId="21" xfId="0" applyFont="1" applyFill="1" applyBorder="1" applyAlignment="1" applyProtection="1">
      <alignment horizontal="center" vertical="center" textRotation="90" wrapText="1"/>
      <protection hidden="1"/>
    </xf>
    <xf numFmtId="0" fontId="13" fillId="6" borderId="18" xfId="0" applyFont="1" applyFill="1" applyBorder="1" applyAlignment="1" applyProtection="1">
      <alignment horizontal="center" vertical="center" textRotation="90" wrapText="1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164" fontId="13" fillId="6" borderId="18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4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64" fontId="9" fillId="4" borderId="36" xfId="0" applyNumberFormat="1" applyFont="1" applyFill="1" applyBorder="1" applyAlignment="1" applyProtection="1">
      <alignment horizontal="center" vertical="center"/>
      <protection hidden="1"/>
    </xf>
    <xf numFmtId="164" fontId="9" fillId="4" borderId="23" xfId="0" applyNumberFormat="1" applyFont="1" applyFill="1" applyBorder="1" applyAlignment="1" applyProtection="1">
      <alignment horizontal="center" vertical="center"/>
      <protection hidden="1"/>
    </xf>
    <xf numFmtId="164" fontId="9" fillId="9" borderId="36" xfId="0" applyNumberFormat="1" applyFont="1" applyFill="1" applyBorder="1" applyAlignment="1" applyProtection="1">
      <alignment horizontal="center" vertical="center"/>
      <protection hidden="1"/>
    </xf>
    <xf numFmtId="0" fontId="6" fillId="9" borderId="23" xfId="0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164" fontId="9" fillId="10" borderId="36" xfId="0" applyNumberFormat="1" applyFont="1" applyFill="1" applyBorder="1" applyAlignment="1" applyProtection="1">
      <alignment horizontal="center" vertical="center"/>
      <protection hidden="1"/>
    </xf>
    <xf numFmtId="0" fontId="6" fillId="10" borderId="23" xfId="0" applyFont="1" applyFill="1" applyBorder="1" applyAlignment="1" applyProtection="1">
      <alignment horizontal="center" vertical="center"/>
      <protection hidden="1"/>
    </xf>
    <xf numFmtId="164" fontId="13" fillId="6" borderId="18" xfId="0" applyNumberFormat="1" applyFont="1" applyFill="1" applyBorder="1" applyAlignment="1" applyProtection="1">
      <alignment horizontal="center" vertical="center"/>
      <protection hidden="1"/>
    </xf>
    <xf numFmtId="164" fontId="13" fillId="6" borderId="20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169334</xdr:colOff>
      <xdr:row>1</xdr:row>
      <xdr:rowOff>23124</xdr:rowOff>
    </xdr:from>
    <xdr:to>
      <xdr:col>2</xdr:col>
      <xdr:colOff>4082</xdr:colOff>
      <xdr:row>2</xdr:row>
      <xdr:rowOff>611580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5CB5E11-794E-4AC8-AE8C-92A0E01DC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4" y="298291"/>
          <a:ext cx="977748" cy="905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267086</xdr:colOff>
      <xdr:row>1</xdr:row>
      <xdr:rowOff>104560</xdr:rowOff>
    </xdr:from>
    <xdr:to>
      <xdr:col>2</xdr:col>
      <xdr:colOff>262457</xdr:colOff>
      <xdr:row>2</xdr:row>
      <xdr:rowOff>714376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4CADD39-9607-4737-AEE6-62AB49EC7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774" y="378404"/>
          <a:ext cx="971684" cy="81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showRowColHeaders="0" topLeftCell="A19" zoomScale="90" zoomScaleNormal="90" workbookViewId="0">
      <selection activeCell="P64" sqref="P64"/>
    </sheetView>
  </sheetViews>
  <sheetFormatPr baseColWidth="10" defaultRowHeight="15" x14ac:dyDescent="0.25"/>
  <cols>
    <col min="1" max="1" width="2.7109375" style="1" customWidth="1"/>
    <col min="2" max="2" width="14.42578125" style="14" customWidth="1"/>
    <col min="3" max="3" width="12.7109375" style="15" customWidth="1"/>
    <col min="4" max="4" width="8.85546875" style="4" customWidth="1"/>
    <col min="5" max="5" width="9.85546875" style="5" customWidth="1"/>
    <col min="6" max="6" width="8.85546875" style="4" customWidth="1"/>
    <col min="7" max="7" width="9.85546875" style="5" customWidth="1"/>
    <col min="8" max="8" width="8.85546875" style="4" customWidth="1"/>
    <col min="9" max="9" width="9" style="5" customWidth="1"/>
    <col min="10" max="10" width="9.28515625" style="5" customWidth="1"/>
    <col min="11" max="11" width="8" style="27" customWidth="1"/>
    <col min="12" max="16384" width="11.42578125" style="1"/>
  </cols>
  <sheetData>
    <row r="1" spans="1:12" ht="21.75" thickBot="1" x14ac:dyDescent="0.3">
      <c r="A1" s="2" t="s">
        <v>0</v>
      </c>
      <c r="B1" s="12"/>
      <c r="C1" s="13"/>
    </row>
    <row r="2" spans="1:12" ht="24.75" customHeight="1" thickBot="1" x14ac:dyDescent="0.3">
      <c r="D2" s="85" t="s">
        <v>101</v>
      </c>
      <c r="E2" s="6"/>
      <c r="F2" s="86" t="s">
        <v>102</v>
      </c>
      <c r="G2" s="8"/>
      <c r="H2" s="87" t="s">
        <v>103</v>
      </c>
      <c r="I2" s="10"/>
    </row>
    <row r="3" spans="1:12" ht="51.75" customHeight="1" thickBot="1" x14ac:dyDescent="0.3">
      <c r="D3" s="84" t="s">
        <v>104</v>
      </c>
      <c r="E3" s="7" t="s">
        <v>100</v>
      </c>
      <c r="F3" s="84" t="s">
        <v>105</v>
      </c>
      <c r="G3" s="9" t="s">
        <v>100</v>
      </c>
      <c r="H3" s="83" t="s">
        <v>106</v>
      </c>
      <c r="I3" s="11" t="s">
        <v>100</v>
      </c>
      <c r="J3" s="90" t="s">
        <v>107</v>
      </c>
      <c r="K3" s="88" t="s">
        <v>108</v>
      </c>
    </row>
    <row r="4" spans="1:12" ht="14.25" customHeight="1" x14ac:dyDescent="0.25">
      <c r="B4" s="16" t="s">
        <v>1</v>
      </c>
      <c r="C4" s="17" t="s">
        <v>2</v>
      </c>
      <c r="D4" s="33">
        <v>1.9907407407407408E-3</v>
      </c>
      <c r="E4" s="34">
        <f>D4</f>
        <v>1.9907407407407408E-3</v>
      </c>
      <c r="F4" s="33">
        <v>6.9097222222222225E-3</v>
      </c>
      <c r="G4" s="35">
        <f>F4-D4</f>
        <v>4.9189814814814816E-3</v>
      </c>
      <c r="H4" s="33">
        <v>9.5949074074074079E-3</v>
      </c>
      <c r="I4" s="36">
        <f>H4-F4</f>
        <v>2.6851851851851854E-3</v>
      </c>
      <c r="J4" s="37">
        <f>SUM(E4,G4,I4)</f>
        <v>9.5949074074074079E-3</v>
      </c>
      <c r="K4" s="131">
        <f>SUM(J4:J7)</f>
        <v>4.2743055555555555E-2</v>
      </c>
    </row>
    <row r="5" spans="1:12" ht="14.25" customHeight="1" x14ac:dyDescent="0.25">
      <c r="B5" s="18" t="s">
        <v>3</v>
      </c>
      <c r="C5" s="19" t="s">
        <v>4</v>
      </c>
      <c r="D5" s="38">
        <v>1.2175925925925929E-2</v>
      </c>
      <c r="E5" s="39">
        <f>D5-H4</f>
        <v>2.5810185185185207E-3</v>
      </c>
      <c r="F5" s="38">
        <v>1.8449074074074073E-2</v>
      </c>
      <c r="G5" s="40">
        <f>F5-D5</f>
        <v>6.273148148148144E-3</v>
      </c>
      <c r="H5" s="38">
        <v>2.1631944444444443E-2</v>
      </c>
      <c r="I5" s="41">
        <f>H5-F5</f>
        <v>3.1828703703703706E-3</v>
      </c>
      <c r="J5" s="42">
        <f>SUM(E5,G5,I5)</f>
        <v>1.2037037037037035E-2</v>
      </c>
      <c r="K5" s="132"/>
      <c r="L5" s="1" t="s">
        <v>173</v>
      </c>
    </row>
    <row r="6" spans="1:12" ht="14.25" customHeight="1" x14ac:dyDescent="0.25">
      <c r="B6" s="18" t="s">
        <v>6</v>
      </c>
      <c r="C6" s="19" t="s">
        <v>5</v>
      </c>
      <c r="D6" s="38">
        <v>2.3865740740740743E-2</v>
      </c>
      <c r="E6" s="39">
        <f>D6-H5</f>
        <v>2.2337962962962997E-3</v>
      </c>
      <c r="F6" s="38">
        <v>2.9050925925925928E-2</v>
      </c>
      <c r="G6" s="40">
        <f>F6-D6</f>
        <v>5.185185185185185E-3</v>
      </c>
      <c r="H6" s="38">
        <v>3.3206018518518517E-2</v>
      </c>
      <c r="I6" s="41">
        <f>H6-F6</f>
        <v>4.1550925925925887E-3</v>
      </c>
      <c r="J6" s="42">
        <f>SUM(E6,G6,I6)</f>
        <v>1.1574074074074073E-2</v>
      </c>
      <c r="K6" s="132"/>
      <c r="L6" s="129">
        <v>87</v>
      </c>
    </row>
    <row r="7" spans="1:12" ht="14.25" customHeight="1" thickBot="1" x14ac:dyDescent="0.3">
      <c r="B7" s="20" t="s">
        <v>7</v>
      </c>
      <c r="C7" s="21" t="s">
        <v>8</v>
      </c>
      <c r="D7" s="43">
        <v>3.5497685185185188E-2</v>
      </c>
      <c r="E7" s="44">
        <f>D7-H6</f>
        <v>2.291666666666671E-3</v>
      </c>
      <c r="F7" s="43">
        <v>4.0613425925925928E-2</v>
      </c>
      <c r="G7" s="45">
        <f>F7-D7</f>
        <v>5.1157407407407401E-3</v>
      </c>
      <c r="H7" s="43">
        <v>4.2743055555555555E-2</v>
      </c>
      <c r="I7" s="46">
        <f>H7-F7</f>
        <v>2.1296296296296272E-3</v>
      </c>
      <c r="J7" s="47">
        <f>SUM(E7,G7,I7)</f>
        <v>9.5370370370370383E-3</v>
      </c>
      <c r="K7" s="133"/>
    </row>
    <row r="8" spans="1:12" ht="14.25" customHeight="1" thickBot="1" x14ac:dyDescent="0.3">
      <c r="B8" s="22"/>
      <c r="C8" s="23"/>
      <c r="D8" s="48"/>
      <c r="E8" s="49"/>
      <c r="F8" s="48"/>
      <c r="G8" s="49"/>
      <c r="H8" s="48"/>
      <c r="I8" s="49"/>
      <c r="J8" s="50"/>
      <c r="K8" s="89"/>
    </row>
    <row r="9" spans="1:12" ht="14.25" customHeight="1" x14ac:dyDescent="0.25">
      <c r="B9" s="16" t="s">
        <v>9</v>
      </c>
      <c r="C9" s="24" t="s">
        <v>10</v>
      </c>
      <c r="D9" s="33">
        <v>1.8287037037037037E-3</v>
      </c>
      <c r="E9" s="51">
        <f>D9</f>
        <v>1.8287037037037037E-3</v>
      </c>
      <c r="F9" s="33">
        <v>6.3888888888888884E-3</v>
      </c>
      <c r="G9" s="52">
        <f>F9-D9</f>
        <v>4.5601851851851845E-3</v>
      </c>
      <c r="H9" s="33">
        <v>8.6574074074074071E-3</v>
      </c>
      <c r="I9" s="36">
        <f>H9-F9</f>
        <v>2.2685185185185187E-3</v>
      </c>
      <c r="J9" s="53">
        <f>SUM(E9,G9,I9)</f>
        <v>8.6574074074074071E-3</v>
      </c>
      <c r="K9" s="131">
        <f>SUM(J9:J12)</f>
        <v>3.6620370370370373E-2</v>
      </c>
    </row>
    <row r="10" spans="1:12" ht="14.25" customHeight="1" x14ac:dyDescent="0.25">
      <c r="B10" s="18" t="s">
        <v>11</v>
      </c>
      <c r="C10" s="25" t="s">
        <v>12</v>
      </c>
      <c r="D10" s="38">
        <v>1.0752314814814814E-2</v>
      </c>
      <c r="E10" s="54">
        <f>D10-H9</f>
        <v>2.0949074074074064E-3</v>
      </c>
      <c r="F10" s="38">
        <v>1.5671296296296298E-2</v>
      </c>
      <c r="G10" s="55">
        <f>F10-D10</f>
        <v>4.9189814814814842E-3</v>
      </c>
      <c r="H10" s="38">
        <v>1.7812499999999998E-2</v>
      </c>
      <c r="I10" s="56">
        <f>H10-F10</f>
        <v>2.1412037037037007E-3</v>
      </c>
      <c r="J10" s="57">
        <f>SUM(E10,G10,I10)</f>
        <v>9.1550925925925914E-3</v>
      </c>
      <c r="K10" s="132"/>
      <c r="L10" s="1" t="s">
        <v>173</v>
      </c>
    </row>
    <row r="11" spans="1:12" ht="14.25" customHeight="1" x14ac:dyDescent="0.25">
      <c r="B11" s="18" t="s">
        <v>13</v>
      </c>
      <c r="C11" s="25" t="s">
        <v>14</v>
      </c>
      <c r="D11" s="38">
        <v>2.0046296296296295E-2</v>
      </c>
      <c r="E11" s="54">
        <f>D11-H10</f>
        <v>2.2337962962962962E-3</v>
      </c>
      <c r="F11" s="38">
        <v>2.5243055555555557E-2</v>
      </c>
      <c r="G11" s="55">
        <f>F11-D11</f>
        <v>5.1967592592592621E-3</v>
      </c>
      <c r="H11" s="38">
        <v>2.7777777777777776E-2</v>
      </c>
      <c r="I11" s="56">
        <f>H11-F11</f>
        <v>2.5347222222222195E-3</v>
      </c>
      <c r="J11" s="57">
        <f>SUM(E11,G11,I11)</f>
        <v>9.9652777777777778E-3</v>
      </c>
      <c r="K11" s="132"/>
      <c r="L11" s="129">
        <v>88</v>
      </c>
    </row>
    <row r="12" spans="1:12" ht="14.25" customHeight="1" thickBot="1" x14ac:dyDescent="0.3">
      <c r="B12" s="20" t="s">
        <v>15</v>
      </c>
      <c r="C12" s="26" t="s">
        <v>16</v>
      </c>
      <c r="D12" s="43">
        <v>2.988425925925926E-2</v>
      </c>
      <c r="E12" s="58">
        <f>D12-H11</f>
        <v>2.1064814814814835E-3</v>
      </c>
      <c r="F12" s="43">
        <v>3.4629629629629628E-2</v>
      </c>
      <c r="G12" s="59">
        <f>F12-D12</f>
        <v>4.7453703703703685E-3</v>
      </c>
      <c r="H12" s="43">
        <v>3.6620370370370373E-2</v>
      </c>
      <c r="I12" s="60">
        <f>H12-F12</f>
        <v>1.9907407407407443E-3</v>
      </c>
      <c r="J12" s="61">
        <f>SUM(E12,G12,I12)</f>
        <v>8.8425925925925963E-3</v>
      </c>
      <c r="K12" s="133"/>
    </row>
    <row r="13" spans="1:12" ht="14.25" customHeight="1" thickBot="1" x14ac:dyDescent="0.3">
      <c r="B13" s="22"/>
      <c r="C13" s="23"/>
      <c r="D13" s="48"/>
      <c r="E13" s="49"/>
      <c r="F13" s="48"/>
      <c r="G13" s="49"/>
      <c r="H13" s="48"/>
      <c r="I13" s="49"/>
      <c r="J13" s="50"/>
      <c r="K13" s="89"/>
    </row>
    <row r="14" spans="1:12" ht="14.25" customHeight="1" x14ac:dyDescent="0.25">
      <c r="B14" s="16" t="s">
        <v>17</v>
      </c>
      <c r="C14" s="24" t="s">
        <v>18</v>
      </c>
      <c r="D14" s="33">
        <v>1.9212962962962962E-3</v>
      </c>
      <c r="E14" s="51">
        <f>D14</f>
        <v>1.9212962962962962E-3</v>
      </c>
      <c r="F14" s="33">
        <v>6.6782407407407415E-3</v>
      </c>
      <c r="G14" s="52">
        <f>F14-D14</f>
        <v>4.7569444444444456E-3</v>
      </c>
      <c r="H14" s="33">
        <v>9.3749999999999997E-3</v>
      </c>
      <c r="I14" s="36">
        <f>H14-F14</f>
        <v>2.6967592592592581E-3</v>
      </c>
      <c r="J14" s="53">
        <f>SUM(E14,G14,I14)</f>
        <v>9.3749999999999997E-3</v>
      </c>
      <c r="K14" s="131">
        <f>SUM(J14:J17)</f>
        <v>4.1562500000000002E-2</v>
      </c>
    </row>
    <row r="15" spans="1:12" ht="14.25" customHeight="1" x14ac:dyDescent="0.25">
      <c r="B15" s="18" t="s">
        <v>19</v>
      </c>
      <c r="C15" s="25" t="s">
        <v>20</v>
      </c>
      <c r="D15" s="38">
        <v>1.1712962962962965E-2</v>
      </c>
      <c r="E15" s="54">
        <f>D15-H14</f>
        <v>2.3379629629629653E-3</v>
      </c>
      <c r="F15" s="38">
        <v>1.7766203703703704E-2</v>
      </c>
      <c r="G15" s="55">
        <f>F15-D15</f>
        <v>6.0532407407407392E-3</v>
      </c>
      <c r="H15" s="38">
        <v>2.0347222222222221E-2</v>
      </c>
      <c r="I15" s="56">
        <f>H15-F15</f>
        <v>2.5810185185185172E-3</v>
      </c>
      <c r="J15" s="57">
        <f>SUM(E15,G15,I15)</f>
        <v>1.0972222222222222E-2</v>
      </c>
      <c r="K15" s="132"/>
      <c r="L15" s="1" t="s">
        <v>173</v>
      </c>
    </row>
    <row r="16" spans="1:12" ht="14.25" customHeight="1" x14ac:dyDescent="0.25">
      <c r="B16" s="18" t="s">
        <v>21</v>
      </c>
      <c r="C16" s="25" t="s">
        <v>22</v>
      </c>
      <c r="D16" s="38">
        <v>2.2627314814814819E-2</v>
      </c>
      <c r="E16" s="54">
        <f>D16-H15</f>
        <v>2.2800925925925974E-3</v>
      </c>
      <c r="F16" s="38">
        <v>2.8240740740740736E-2</v>
      </c>
      <c r="G16" s="55">
        <f>F16-D16</f>
        <v>5.6134259259259175E-3</v>
      </c>
      <c r="H16" s="38">
        <v>3.1018518518518515E-2</v>
      </c>
      <c r="I16" s="56">
        <f>H16-F16</f>
        <v>2.7777777777777783E-3</v>
      </c>
      <c r="J16" s="57">
        <f>SUM(E16,G16,I16)</f>
        <v>1.0671296296296293E-2</v>
      </c>
      <c r="K16" s="132"/>
      <c r="L16" s="129">
        <v>89</v>
      </c>
    </row>
    <row r="17" spans="2:12" ht="14.25" customHeight="1" thickBot="1" x14ac:dyDescent="0.3">
      <c r="B17" s="20" t="s">
        <v>23</v>
      </c>
      <c r="C17" s="26" t="s">
        <v>24</v>
      </c>
      <c r="D17" s="43">
        <v>3.3391203703703708E-2</v>
      </c>
      <c r="E17" s="58">
        <f>D17-H16</f>
        <v>2.3726851851851929E-3</v>
      </c>
      <c r="F17" s="43">
        <v>3.9097222222222221E-2</v>
      </c>
      <c r="G17" s="59">
        <f>F17-D17</f>
        <v>5.706018518518513E-3</v>
      </c>
      <c r="H17" s="43">
        <v>4.1562500000000002E-2</v>
      </c>
      <c r="I17" s="60">
        <f>H17-F17</f>
        <v>2.4652777777777815E-3</v>
      </c>
      <c r="J17" s="61">
        <f>SUM(E17,G17,I17)</f>
        <v>1.0543981481481488E-2</v>
      </c>
      <c r="K17" s="133"/>
    </row>
    <row r="18" spans="2:12" ht="14.25" customHeight="1" thickBot="1" x14ac:dyDescent="0.3">
      <c r="D18" s="62"/>
      <c r="E18" s="63"/>
      <c r="F18" s="62"/>
      <c r="G18" s="63"/>
      <c r="H18" s="62"/>
      <c r="I18" s="63"/>
      <c r="J18" s="64"/>
    </row>
    <row r="19" spans="2:12" ht="14.25" customHeight="1" x14ac:dyDescent="0.25">
      <c r="B19" s="16" t="s">
        <v>25</v>
      </c>
      <c r="C19" s="24" t="s">
        <v>26</v>
      </c>
      <c r="D19" s="33">
        <v>1.7939814814814815E-3</v>
      </c>
      <c r="E19" s="51">
        <f>D19</f>
        <v>1.7939814814814815E-3</v>
      </c>
      <c r="F19" s="33">
        <v>6.3773148148148148E-3</v>
      </c>
      <c r="G19" s="52">
        <f>F19-D19</f>
        <v>4.5833333333333334E-3</v>
      </c>
      <c r="H19" s="33">
        <v>8.6342592592592599E-3</v>
      </c>
      <c r="I19" s="36">
        <f>H19-F19</f>
        <v>2.2569444444444451E-3</v>
      </c>
      <c r="J19" s="53">
        <f>SUM(E19,G19,I19)</f>
        <v>8.6342592592592599E-3</v>
      </c>
      <c r="K19" s="131">
        <f>SUM(J19:J22)</f>
        <v>4.2361111111111106E-2</v>
      </c>
    </row>
    <row r="20" spans="2:12" ht="14.25" customHeight="1" x14ac:dyDescent="0.25">
      <c r="B20" s="18" t="s">
        <v>27</v>
      </c>
      <c r="C20" s="25" t="s">
        <v>28</v>
      </c>
      <c r="D20" s="38">
        <v>1.1006944444444444E-2</v>
      </c>
      <c r="E20" s="54">
        <f>D20-H19</f>
        <v>2.3726851851851843E-3</v>
      </c>
      <c r="F20" s="38">
        <v>1.7349537037037038E-2</v>
      </c>
      <c r="G20" s="55">
        <f>F20-D20</f>
        <v>6.3425925925925941E-3</v>
      </c>
      <c r="H20" s="38">
        <v>2.0208333333333335E-2</v>
      </c>
      <c r="I20" s="56">
        <f>H20-F20</f>
        <v>2.8587962962962968E-3</v>
      </c>
      <c r="J20" s="57">
        <f>SUM(E20,G20,I20)</f>
        <v>1.1574074074074075E-2</v>
      </c>
      <c r="K20" s="132"/>
      <c r="L20" s="1" t="s">
        <v>173</v>
      </c>
    </row>
    <row r="21" spans="2:12" ht="14.25" customHeight="1" x14ac:dyDescent="0.25">
      <c r="B21" s="18" t="s">
        <v>29</v>
      </c>
      <c r="C21" s="25" t="s">
        <v>30</v>
      </c>
      <c r="D21" s="38">
        <v>2.2523148148148143E-2</v>
      </c>
      <c r="E21" s="54">
        <f>D21-H20</f>
        <v>2.3148148148148077E-3</v>
      </c>
      <c r="F21" s="38">
        <v>2.8749999999999998E-2</v>
      </c>
      <c r="G21" s="55">
        <f>F21-D21</f>
        <v>6.2268518518518549E-3</v>
      </c>
      <c r="H21" s="38">
        <v>3.142361111111111E-2</v>
      </c>
      <c r="I21" s="56">
        <f>H21-F21</f>
        <v>2.6736111111111127E-3</v>
      </c>
      <c r="J21" s="57">
        <f>SUM(E21,G21,I21)</f>
        <v>1.1215277777777775E-2</v>
      </c>
      <c r="K21" s="132"/>
      <c r="L21" s="129">
        <v>90</v>
      </c>
    </row>
    <row r="22" spans="2:12" ht="14.25" customHeight="1" thickBot="1" x14ac:dyDescent="0.3">
      <c r="B22" s="20" t="s">
        <v>31</v>
      </c>
      <c r="C22" s="26" t="s">
        <v>32</v>
      </c>
      <c r="D22" s="43">
        <v>3.3993055555555561E-2</v>
      </c>
      <c r="E22" s="58">
        <f>D22-H21</f>
        <v>2.5694444444444506E-3</v>
      </c>
      <c r="F22" s="43">
        <v>3.9618055555555552E-2</v>
      </c>
      <c r="G22" s="59">
        <f>F22-D22</f>
        <v>5.6249999999999911E-3</v>
      </c>
      <c r="H22" s="43">
        <v>4.2361111111111106E-2</v>
      </c>
      <c r="I22" s="60">
        <f>H22-F22</f>
        <v>2.7430555555555541E-3</v>
      </c>
      <c r="J22" s="61">
        <f>SUM(E22,G22,I22)</f>
        <v>1.0937499999999996E-2</v>
      </c>
      <c r="K22" s="133"/>
    </row>
    <row r="23" spans="2:12" ht="14.25" customHeight="1" thickBot="1" x14ac:dyDescent="0.3">
      <c r="B23" s="22"/>
      <c r="C23" s="23"/>
      <c r="D23" s="48"/>
      <c r="E23" s="49"/>
      <c r="F23" s="48"/>
      <c r="G23" s="49"/>
      <c r="H23" s="48"/>
      <c r="I23" s="49"/>
      <c r="J23" s="50"/>
      <c r="K23" s="89"/>
    </row>
    <row r="24" spans="2:12" ht="14.25" customHeight="1" x14ac:dyDescent="0.25">
      <c r="B24" s="16" t="s">
        <v>33</v>
      </c>
      <c r="C24" s="24" t="s">
        <v>34</v>
      </c>
      <c r="D24" s="33">
        <v>1.9675925925925928E-3</v>
      </c>
      <c r="E24" s="51">
        <f>D24</f>
        <v>1.9675925925925928E-3</v>
      </c>
      <c r="F24" s="33">
        <v>7.6620370370370366E-3</v>
      </c>
      <c r="G24" s="52">
        <f>F24-D24</f>
        <v>5.6944444444444438E-3</v>
      </c>
      <c r="H24" s="33">
        <v>1.0092592592592592E-2</v>
      </c>
      <c r="I24" s="36">
        <f>H24-F24</f>
        <v>2.4305555555555556E-3</v>
      </c>
      <c r="J24" s="53">
        <f>SUM(E24,G24,I24)</f>
        <v>1.0092592592592592E-2</v>
      </c>
      <c r="K24" s="131">
        <f>SUM(J24:J27)</f>
        <v>4.4444444444444446E-2</v>
      </c>
    </row>
    <row r="25" spans="2:12" ht="14.25" customHeight="1" x14ac:dyDescent="0.25">
      <c r="B25" s="18" t="s">
        <v>35</v>
      </c>
      <c r="C25" s="25" t="s">
        <v>36</v>
      </c>
      <c r="D25" s="38">
        <v>1.2615740740740742E-2</v>
      </c>
      <c r="E25" s="54">
        <f>D25-H24</f>
        <v>2.5231481481481494E-3</v>
      </c>
      <c r="F25" s="38">
        <v>1.9131944444444444E-2</v>
      </c>
      <c r="G25" s="55">
        <f>F25-D25</f>
        <v>6.5162037037037029E-3</v>
      </c>
      <c r="H25" s="38">
        <v>2.2395833333333334E-2</v>
      </c>
      <c r="I25" s="56">
        <f>H25-F25</f>
        <v>3.2638888888888891E-3</v>
      </c>
      <c r="J25" s="57">
        <f>SUM(E25,G25,I25)</f>
        <v>1.2303240740740741E-2</v>
      </c>
      <c r="K25" s="132"/>
      <c r="L25" s="1" t="s">
        <v>173</v>
      </c>
    </row>
    <row r="26" spans="2:12" ht="14.25" customHeight="1" x14ac:dyDescent="0.25">
      <c r="B26" s="18" t="s">
        <v>37</v>
      </c>
      <c r="C26" s="25" t="s">
        <v>38</v>
      </c>
      <c r="D26" s="38">
        <v>2.476851851851852E-2</v>
      </c>
      <c r="E26" s="54">
        <f>D26-H25</f>
        <v>2.372685185185186E-3</v>
      </c>
      <c r="F26" s="38">
        <v>3.096064814814815E-2</v>
      </c>
      <c r="G26" s="55">
        <f>F26-D26</f>
        <v>6.1921296296296308E-3</v>
      </c>
      <c r="H26" s="38">
        <v>3.4664351851851849E-2</v>
      </c>
      <c r="I26" s="56">
        <f>H26-F26</f>
        <v>3.7037037037036986E-3</v>
      </c>
      <c r="J26" s="57">
        <f>SUM(E26,G26,I26)</f>
        <v>1.2268518518518515E-2</v>
      </c>
      <c r="K26" s="132"/>
      <c r="L26" s="129">
        <v>91</v>
      </c>
    </row>
    <row r="27" spans="2:12" ht="14.25" customHeight="1" thickBot="1" x14ac:dyDescent="0.3">
      <c r="B27" s="20" t="s">
        <v>39</v>
      </c>
      <c r="C27" s="26" t="s">
        <v>40</v>
      </c>
      <c r="D27" s="43">
        <v>3.6805555555555557E-2</v>
      </c>
      <c r="E27" s="58">
        <f>D27-H26</f>
        <v>2.1412037037037077E-3</v>
      </c>
      <c r="F27" s="43">
        <v>4.2592592592592592E-2</v>
      </c>
      <c r="G27" s="59">
        <f>F27-D27</f>
        <v>5.787037037037035E-3</v>
      </c>
      <c r="H27" s="43">
        <v>4.4444444444444446E-2</v>
      </c>
      <c r="I27" s="60">
        <f>H27-F27</f>
        <v>1.8518518518518545E-3</v>
      </c>
      <c r="J27" s="61">
        <f>SUM(E27,G27,I27)</f>
        <v>9.7800925925925972E-3</v>
      </c>
      <c r="K27" s="133"/>
    </row>
    <row r="28" spans="2:12" ht="14.25" customHeight="1" thickBot="1" x14ac:dyDescent="0.3">
      <c r="B28" s="22"/>
      <c r="C28" s="23"/>
      <c r="D28" s="48"/>
      <c r="E28" s="49"/>
      <c r="F28" s="48"/>
      <c r="G28" s="49"/>
      <c r="H28" s="48"/>
      <c r="I28" s="49"/>
      <c r="J28" s="50"/>
      <c r="K28" s="89"/>
    </row>
    <row r="29" spans="2:12" ht="14.25" customHeight="1" x14ac:dyDescent="0.25">
      <c r="B29" s="16" t="s">
        <v>41</v>
      </c>
      <c r="C29" s="24" t="s">
        <v>10</v>
      </c>
      <c r="D29" s="33">
        <v>1.8634259259259261E-3</v>
      </c>
      <c r="E29" s="51">
        <f>D29</f>
        <v>1.8634259259259261E-3</v>
      </c>
      <c r="F29" s="33">
        <v>7.1180555555555554E-3</v>
      </c>
      <c r="G29" s="52">
        <f>F29-D29</f>
        <v>5.2546296296296291E-3</v>
      </c>
      <c r="H29" s="33">
        <v>9.0972222222222218E-3</v>
      </c>
      <c r="I29" s="36">
        <f>H29-F29</f>
        <v>1.9791666666666664E-3</v>
      </c>
      <c r="J29" s="53">
        <f>SUM(E29,G29,I29)</f>
        <v>9.0972222222222218E-3</v>
      </c>
      <c r="K29" s="131">
        <f>SUM(J29:J32)</f>
        <v>3.8657407407407404E-2</v>
      </c>
    </row>
    <row r="30" spans="2:12" ht="14.25" customHeight="1" x14ac:dyDescent="0.25">
      <c r="B30" s="18" t="s">
        <v>42</v>
      </c>
      <c r="C30" s="25" t="s">
        <v>43</v>
      </c>
      <c r="D30" s="38">
        <v>1.1342592592592592E-2</v>
      </c>
      <c r="E30" s="54">
        <f>D30-H29</f>
        <v>2.2453703703703698E-3</v>
      </c>
      <c r="F30" s="38">
        <v>1.681712962962963E-2</v>
      </c>
      <c r="G30" s="55">
        <f>F30-D30</f>
        <v>5.4745370370370382E-3</v>
      </c>
      <c r="H30" s="38">
        <v>1.9583333333333331E-2</v>
      </c>
      <c r="I30" s="56">
        <f>H30-F30</f>
        <v>2.7662037037037013E-3</v>
      </c>
      <c r="J30" s="57">
        <f>SUM(E30,G30,I30)</f>
        <v>1.0486111111111109E-2</v>
      </c>
      <c r="K30" s="132"/>
      <c r="L30" s="1" t="s">
        <v>173</v>
      </c>
    </row>
    <row r="31" spans="2:12" ht="14.25" customHeight="1" x14ac:dyDescent="0.25">
      <c r="B31" s="18" t="s">
        <v>44</v>
      </c>
      <c r="C31" s="25" t="s">
        <v>45</v>
      </c>
      <c r="D31" s="38">
        <v>2.1863425925925925E-2</v>
      </c>
      <c r="E31" s="54">
        <f>D31-H30</f>
        <v>2.280092592592594E-3</v>
      </c>
      <c r="F31" s="38">
        <v>2.704861111111111E-2</v>
      </c>
      <c r="G31" s="55">
        <f>F31-D31</f>
        <v>5.185185185185185E-3</v>
      </c>
      <c r="H31" s="38">
        <v>2.9560185185185189E-2</v>
      </c>
      <c r="I31" s="56">
        <f>H31-F31</f>
        <v>2.5115740740740793E-3</v>
      </c>
      <c r="J31" s="57">
        <f>SUM(E31,G31,I31)</f>
        <v>9.9768518518518583E-3</v>
      </c>
      <c r="K31" s="132"/>
      <c r="L31" s="129">
        <v>92</v>
      </c>
    </row>
    <row r="32" spans="2:12" ht="14.25" customHeight="1" thickBot="1" x14ac:dyDescent="0.3">
      <c r="B32" s="20" t="s">
        <v>46</v>
      </c>
      <c r="C32" s="26" t="s">
        <v>47</v>
      </c>
      <c r="D32" s="43">
        <v>3.1597222222222221E-2</v>
      </c>
      <c r="E32" s="58">
        <f>D32-H31</f>
        <v>2.0370370370370317E-3</v>
      </c>
      <c r="F32" s="43">
        <v>3.6157407407407409E-2</v>
      </c>
      <c r="G32" s="59">
        <f>F32-D32</f>
        <v>4.560185185185188E-3</v>
      </c>
      <c r="H32" s="43">
        <v>3.8657407407407404E-2</v>
      </c>
      <c r="I32" s="60">
        <f>H32-F32</f>
        <v>2.4999999999999953E-3</v>
      </c>
      <c r="J32" s="61">
        <f>SUM(E32,G32,I32)</f>
        <v>9.0972222222222149E-3</v>
      </c>
      <c r="K32" s="133"/>
    </row>
    <row r="33" spans="2:12" ht="14.25" customHeight="1" thickBot="1" x14ac:dyDescent="0.3">
      <c r="B33" s="22"/>
      <c r="C33" s="23"/>
      <c r="D33" s="48"/>
      <c r="E33" s="49"/>
      <c r="F33" s="48"/>
      <c r="G33" s="49"/>
      <c r="H33" s="48"/>
      <c r="I33" s="49"/>
      <c r="J33" s="50"/>
      <c r="K33" s="89"/>
    </row>
    <row r="34" spans="2:12" ht="14.25" customHeight="1" x14ac:dyDescent="0.25">
      <c r="B34" s="16" t="s">
        <v>48</v>
      </c>
      <c r="C34" s="24" t="s">
        <v>49</v>
      </c>
      <c r="D34" s="33">
        <v>1.9097222222222222E-3</v>
      </c>
      <c r="E34" s="34">
        <f>D34</f>
        <v>1.9097222222222222E-3</v>
      </c>
      <c r="F34" s="33">
        <v>7.1643518518518514E-3</v>
      </c>
      <c r="G34" s="35">
        <f>F34-D34</f>
        <v>5.2546296296296291E-3</v>
      </c>
      <c r="H34" s="33">
        <v>9.2013888888888892E-3</v>
      </c>
      <c r="I34" s="36">
        <f>H34-F34</f>
        <v>2.0370370370370377E-3</v>
      </c>
      <c r="J34" s="53">
        <f>SUM(E34,G34,I34)</f>
        <v>9.2013888888888892E-3</v>
      </c>
      <c r="K34" s="131">
        <f>SUM(J34:J37)</f>
        <v>3.8194444444444441E-2</v>
      </c>
    </row>
    <row r="35" spans="2:12" ht="14.25" customHeight="1" x14ac:dyDescent="0.25">
      <c r="B35" s="18" t="s">
        <v>50</v>
      </c>
      <c r="C35" s="25" t="s">
        <v>51</v>
      </c>
      <c r="D35" s="38">
        <v>1.1226851851851854E-2</v>
      </c>
      <c r="E35" s="39">
        <f>D35-H34</f>
        <v>2.025462962962965E-3</v>
      </c>
      <c r="F35" s="38">
        <v>1.6261574074074074E-2</v>
      </c>
      <c r="G35" s="65">
        <f>F35-D35</f>
        <v>5.0347222222222199E-3</v>
      </c>
      <c r="H35" s="38">
        <v>1.9212962962962963E-2</v>
      </c>
      <c r="I35" s="56">
        <f>H35-F35</f>
        <v>2.9513888888888888E-3</v>
      </c>
      <c r="J35" s="57">
        <f>SUM(E35,G35,I35)</f>
        <v>1.0011574074074074E-2</v>
      </c>
      <c r="K35" s="132"/>
      <c r="L35" s="1" t="s">
        <v>173</v>
      </c>
    </row>
    <row r="36" spans="2:12" ht="14.25" customHeight="1" x14ac:dyDescent="0.25">
      <c r="B36" s="18" t="s">
        <v>52</v>
      </c>
      <c r="C36" s="25" t="s">
        <v>53</v>
      </c>
      <c r="D36" s="38">
        <v>2.1319444444444443E-2</v>
      </c>
      <c r="E36" s="39">
        <f>D36-H35</f>
        <v>2.10648148148148E-3</v>
      </c>
      <c r="F36" s="38">
        <v>2.6574074074074073E-2</v>
      </c>
      <c r="G36" s="65">
        <f>F36-D36</f>
        <v>5.2546296296296299E-3</v>
      </c>
      <c r="H36" s="38">
        <v>2.9166666666666664E-2</v>
      </c>
      <c r="I36" s="56">
        <f>H36-F36</f>
        <v>2.5925925925925908E-3</v>
      </c>
      <c r="J36" s="57">
        <f>SUM(E36,G36,I36)</f>
        <v>9.9537037037037007E-3</v>
      </c>
      <c r="K36" s="132"/>
      <c r="L36" s="129">
        <v>93</v>
      </c>
    </row>
    <row r="37" spans="2:12" ht="14.25" customHeight="1" thickBot="1" x14ac:dyDescent="0.3">
      <c r="B37" s="20" t="s">
        <v>54</v>
      </c>
      <c r="C37" s="26" t="s">
        <v>55</v>
      </c>
      <c r="D37" s="43">
        <v>3.0902777777777779E-2</v>
      </c>
      <c r="E37" s="44">
        <f>D37-H36</f>
        <v>1.7361111111111154E-3</v>
      </c>
      <c r="F37" s="43">
        <v>3.5648148148148151E-2</v>
      </c>
      <c r="G37" s="66">
        <f>F37-D37</f>
        <v>4.745370370370372E-3</v>
      </c>
      <c r="H37" s="43">
        <v>3.8194444444444441E-2</v>
      </c>
      <c r="I37" s="60">
        <f>H37-F37</f>
        <v>2.5462962962962896E-3</v>
      </c>
      <c r="J37" s="61">
        <f>SUM(E37,G37,I37)</f>
        <v>9.0277777777777769E-3</v>
      </c>
      <c r="K37" s="133"/>
    </row>
    <row r="38" spans="2:12" ht="14.25" customHeight="1" thickBot="1" x14ac:dyDescent="0.3">
      <c r="B38" s="22"/>
      <c r="C38" s="23"/>
      <c r="D38" s="48"/>
      <c r="E38" s="49"/>
      <c r="F38" s="48"/>
      <c r="G38" s="49"/>
      <c r="H38" s="48"/>
      <c r="I38" s="49"/>
      <c r="J38" s="50"/>
      <c r="K38" s="89"/>
    </row>
    <row r="39" spans="2:12" ht="14.25" customHeight="1" x14ac:dyDescent="0.25">
      <c r="B39" s="16" t="s">
        <v>56</v>
      </c>
      <c r="C39" s="24" t="s">
        <v>57</v>
      </c>
      <c r="D39" s="33">
        <v>1.8518518518518517E-3</v>
      </c>
      <c r="E39" s="34">
        <f>D39</f>
        <v>1.8518518518518517E-3</v>
      </c>
      <c r="F39" s="33">
        <v>7.0023148148148154E-3</v>
      </c>
      <c r="G39" s="35">
        <f>F39-D39</f>
        <v>5.1504629629629635E-3</v>
      </c>
      <c r="H39" s="33">
        <v>9.0972222222222218E-3</v>
      </c>
      <c r="I39" s="36">
        <f>H39-F39</f>
        <v>2.0949074074074064E-3</v>
      </c>
      <c r="J39" s="53">
        <f>SUM(E39,G39,I39)</f>
        <v>9.0972222222222218E-3</v>
      </c>
      <c r="K39" s="131">
        <f>SUM(J39:J42)</f>
        <v>4.0590277777777781E-2</v>
      </c>
    </row>
    <row r="40" spans="2:12" ht="14.25" customHeight="1" x14ac:dyDescent="0.25">
      <c r="B40" s="18" t="s">
        <v>58</v>
      </c>
      <c r="C40" s="25" t="s">
        <v>59</v>
      </c>
      <c r="D40" s="38">
        <v>1.1458333333333334E-2</v>
      </c>
      <c r="E40" s="39">
        <f>D40-H39</f>
        <v>2.3611111111111124E-3</v>
      </c>
      <c r="F40" s="38">
        <v>1.712962962962963E-2</v>
      </c>
      <c r="G40" s="65">
        <f>F40-D40</f>
        <v>5.6712962962962958E-3</v>
      </c>
      <c r="H40" s="38">
        <v>1.9571759259259257E-2</v>
      </c>
      <c r="I40" s="56">
        <f>H40-F40</f>
        <v>2.4421296296296274E-3</v>
      </c>
      <c r="J40" s="57">
        <f>SUM(E40,G40,I40)</f>
        <v>1.0474537037037036E-2</v>
      </c>
      <c r="K40" s="132"/>
      <c r="L40" s="1" t="s">
        <v>173</v>
      </c>
    </row>
    <row r="41" spans="2:12" ht="14.25" customHeight="1" x14ac:dyDescent="0.25">
      <c r="B41" s="18" t="s">
        <v>60</v>
      </c>
      <c r="C41" s="25" t="s">
        <v>61</v>
      </c>
      <c r="D41" s="38">
        <v>2.1585648148148145E-2</v>
      </c>
      <c r="E41" s="39">
        <f>D41-H40</f>
        <v>2.013888888888888E-3</v>
      </c>
      <c r="F41" s="38">
        <v>2.7152777777777779E-2</v>
      </c>
      <c r="G41" s="65">
        <f>F41-D41</f>
        <v>5.5671296296296337E-3</v>
      </c>
      <c r="H41" s="38">
        <v>2.9837962962962965E-2</v>
      </c>
      <c r="I41" s="56">
        <f>H41-F41</f>
        <v>2.6851851851851863E-3</v>
      </c>
      <c r="J41" s="57">
        <f>SUM(E41,G41,I41)</f>
        <v>1.0266203703703708E-2</v>
      </c>
      <c r="K41" s="132"/>
      <c r="L41" s="129">
        <v>94</v>
      </c>
    </row>
    <row r="42" spans="2:12" ht="14.25" customHeight="1" thickBot="1" x14ac:dyDescent="0.3">
      <c r="B42" s="20" t="s">
        <v>62</v>
      </c>
      <c r="C42" s="26" t="s">
        <v>34</v>
      </c>
      <c r="D42" s="43">
        <v>3.2280092592592589E-2</v>
      </c>
      <c r="E42" s="44">
        <f>D42-H41</f>
        <v>2.442129629629624E-3</v>
      </c>
      <c r="F42" s="43">
        <v>3.8310185185185183E-2</v>
      </c>
      <c r="G42" s="66">
        <f>F42-D42</f>
        <v>6.0300925925925938E-3</v>
      </c>
      <c r="H42" s="43">
        <v>4.0590277777777781E-2</v>
      </c>
      <c r="I42" s="60">
        <f>H42-F42</f>
        <v>2.2800925925925974E-3</v>
      </c>
      <c r="J42" s="61">
        <f>SUM(E42,G42,I42)</f>
        <v>1.0752314814814815E-2</v>
      </c>
      <c r="K42" s="133"/>
    </row>
    <row r="43" spans="2:12" ht="14.25" customHeight="1" thickBot="1" x14ac:dyDescent="0.3">
      <c r="D43" s="62"/>
      <c r="E43" s="63"/>
      <c r="F43" s="62"/>
      <c r="G43" s="63"/>
      <c r="H43" s="62"/>
      <c r="I43" s="63"/>
      <c r="J43" s="64"/>
    </row>
    <row r="44" spans="2:12" ht="14.25" customHeight="1" x14ac:dyDescent="0.25">
      <c r="B44" s="16" t="s">
        <v>63</v>
      </c>
      <c r="C44" s="24" t="s">
        <v>64</v>
      </c>
      <c r="D44" s="33">
        <v>2.0833333333333333E-3</v>
      </c>
      <c r="E44" s="34">
        <f>D44</f>
        <v>2.0833333333333333E-3</v>
      </c>
      <c r="F44" s="33">
        <v>7.905092592592592E-3</v>
      </c>
      <c r="G44" s="35">
        <f>F44-D44</f>
        <v>5.8217592592592592E-3</v>
      </c>
      <c r="H44" s="33">
        <v>1.0243055555555556E-2</v>
      </c>
      <c r="I44" s="36">
        <f>H44-F44</f>
        <v>2.3379629629629636E-3</v>
      </c>
      <c r="J44" s="53">
        <f>SUM(E44,G44,I44)</f>
        <v>1.0243055555555556E-2</v>
      </c>
      <c r="K44" s="131">
        <f>SUM(J44:J47)</f>
        <v>4.5069444444444447E-2</v>
      </c>
    </row>
    <row r="45" spans="2:12" ht="14.25" customHeight="1" x14ac:dyDescent="0.25">
      <c r="B45" s="18" t="s">
        <v>65</v>
      </c>
      <c r="C45" s="25" t="s">
        <v>66</v>
      </c>
      <c r="D45" s="38">
        <v>1.2789351851851852E-2</v>
      </c>
      <c r="E45" s="39">
        <f>D45-H44</f>
        <v>2.5462962962962965E-3</v>
      </c>
      <c r="F45" s="38">
        <v>1.9212962962962963E-2</v>
      </c>
      <c r="G45" s="65">
        <f>F45-D45</f>
        <v>6.4236111111111108E-3</v>
      </c>
      <c r="H45" s="38">
        <v>2.2453703703703708E-2</v>
      </c>
      <c r="I45" s="56">
        <f>H45-F45</f>
        <v>3.2407407407407454E-3</v>
      </c>
      <c r="J45" s="57">
        <f>SUM(E45,G45,I45)</f>
        <v>1.2210648148148153E-2</v>
      </c>
      <c r="K45" s="132"/>
      <c r="L45" s="1" t="s">
        <v>173</v>
      </c>
    </row>
    <row r="46" spans="2:12" ht="14.25" customHeight="1" x14ac:dyDescent="0.25">
      <c r="B46" s="18" t="s">
        <v>67</v>
      </c>
      <c r="C46" s="25" t="s">
        <v>68</v>
      </c>
      <c r="D46" s="38">
        <v>2.4687499999999998E-2</v>
      </c>
      <c r="E46" s="39">
        <f>D46-H45</f>
        <v>2.2337962962962893E-3</v>
      </c>
      <c r="F46" s="38">
        <v>3.0324074074074073E-2</v>
      </c>
      <c r="G46" s="65">
        <f>F46-D46</f>
        <v>5.6365740740740751E-3</v>
      </c>
      <c r="H46" s="38">
        <v>3.2569444444444443E-2</v>
      </c>
      <c r="I46" s="56">
        <f>H46-F46</f>
        <v>2.2453703703703698E-3</v>
      </c>
      <c r="J46" s="57">
        <f>SUM(E46,G46,I46)</f>
        <v>1.0115740740740734E-2</v>
      </c>
      <c r="K46" s="132"/>
      <c r="L46" s="129">
        <v>95</v>
      </c>
    </row>
    <row r="47" spans="2:12" ht="14.25" customHeight="1" thickBot="1" x14ac:dyDescent="0.3">
      <c r="B47" s="20" t="s">
        <v>69</v>
      </c>
      <c r="C47" s="26" t="s">
        <v>70</v>
      </c>
      <c r="D47" s="43">
        <v>3.5590277777777776E-2</v>
      </c>
      <c r="E47" s="44">
        <f>D47-H46</f>
        <v>3.0208333333333337E-3</v>
      </c>
      <c r="F47" s="43">
        <v>4.1921296296296297E-2</v>
      </c>
      <c r="G47" s="66">
        <f>F47-D47</f>
        <v>6.3310185185185205E-3</v>
      </c>
      <c r="H47" s="43">
        <v>4.5069444444444447E-2</v>
      </c>
      <c r="I47" s="60">
        <f>H47-F47</f>
        <v>3.1481481481481499E-3</v>
      </c>
      <c r="J47" s="61">
        <f>SUM(E47,G47,I47)</f>
        <v>1.2500000000000004E-2</v>
      </c>
      <c r="K47" s="133"/>
    </row>
    <row r="48" spans="2:12" ht="14.25" customHeight="1" thickBot="1" x14ac:dyDescent="0.3">
      <c r="B48" s="22"/>
      <c r="C48" s="23"/>
      <c r="D48" s="48"/>
      <c r="E48" s="49"/>
      <c r="F48" s="48"/>
      <c r="G48" s="49"/>
      <c r="H48" s="48"/>
      <c r="I48" s="49"/>
      <c r="J48" s="50"/>
      <c r="K48" s="89"/>
    </row>
    <row r="49" spans="2:12" ht="14.25" customHeight="1" x14ac:dyDescent="0.25">
      <c r="B49" s="16" t="s">
        <v>71</v>
      </c>
      <c r="C49" s="24" t="s">
        <v>8</v>
      </c>
      <c r="D49" s="33">
        <v>1.5624999999999999E-3</v>
      </c>
      <c r="E49" s="34">
        <f>D49</f>
        <v>1.5624999999999999E-3</v>
      </c>
      <c r="F49" s="67">
        <v>6.1342592592592594E-3</v>
      </c>
      <c r="G49" s="35">
        <f>F49-D49</f>
        <v>4.5717592592592598E-3</v>
      </c>
      <c r="H49" s="33">
        <v>8.3333333333333332E-3</v>
      </c>
      <c r="I49" s="68">
        <f>H49-F49</f>
        <v>2.1990740740740738E-3</v>
      </c>
      <c r="J49" s="37">
        <f>SUM(E49,G49,I49)</f>
        <v>8.3333333333333332E-3</v>
      </c>
      <c r="K49" s="131">
        <f>SUM(J49:J52)</f>
        <v>3.5092592592592592E-2</v>
      </c>
    </row>
    <row r="50" spans="2:12" ht="14.25" customHeight="1" x14ac:dyDescent="0.25">
      <c r="B50" s="18" t="s">
        <v>72</v>
      </c>
      <c r="C50" s="25" t="s">
        <v>73</v>
      </c>
      <c r="D50" s="38">
        <v>1.0416666666666666E-2</v>
      </c>
      <c r="E50" s="39">
        <f>D50-H49</f>
        <v>2.0833333333333329E-3</v>
      </c>
      <c r="F50" s="69">
        <v>1.545138888888889E-2</v>
      </c>
      <c r="G50" s="65">
        <f>F50-D50</f>
        <v>5.0347222222222234E-3</v>
      </c>
      <c r="H50" s="38">
        <v>1.7534722222222222E-2</v>
      </c>
      <c r="I50" s="70">
        <f>H50-F50</f>
        <v>2.0833333333333329E-3</v>
      </c>
      <c r="J50" s="42">
        <f>SUM(E50,G50,I50)</f>
        <v>9.2013888888888892E-3</v>
      </c>
      <c r="K50" s="132"/>
      <c r="L50" s="1" t="s">
        <v>173</v>
      </c>
    </row>
    <row r="51" spans="2:12" ht="14.25" customHeight="1" x14ac:dyDescent="0.25">
      <c r="B51" s="18" t="s">
        <v>74</v>
      </c>
      <c r="C51" s="25" t="s">
        <v>75</v>
      </c>
      <c r="D51" s="38">
        <v>1.9849537037037037E-2</v>
      </c>
      <c r="E51" s="39">
        <f>D51-H50</f>
        <v>2.3148148148148147E-3</v>
      </c>
      <c r="F51" s="69">
        <v>2.4999999999999998E-2</v>
      </c>
      <c r="G51" s="65">
        <f>F51-D51</f>
        <v>5.1504629629629609E-3</v>
      </c>
      <c r="H51" s="38">
        <v>2.7488425925925927E-2</v>
      </c>
      <c r="I51" s="70">
        <f>H51-F51</f>
        <v>2.4884259259259287E-3</v>
      </c>
      <c r="J51" s="42">
        <f>SUM(E51,G51,I51)</f>
        <v>9.9537037037037042E-3</v>
      </c>
      <c r="K51" s="132"/>
      <c r="L51" s="129">
        <v>83</v>
      </c>
    </row>
    <row r="52" spans="2:12" ht="14.25" customHeight="1" thickBot="1" x14ac:dyDescent="0.3">
      <c r="B52" s="20" t="s">
        <v>76</v>
      </c>
      <c r="C52" s="26" t="s">
        <v>77</v>
      </c>
      <c r="D52" s="43">
        <v>2.9166666666666664E-2</v>
      </c>
      <c r="E52" s="44">
        <f>D52-H51</f>
        <v>1.6782407407407371E-3</v>
      </c>
      <c r="F52" s="71">
        <v>3.3391203703703708E-2</v>
      </c>
      <c r="G52" s="66">
        <f>F52-D52</f>
        <v>4.224537037037044E-3</v>
      </c>
      <c r="H52" s="43">
        <v>3.5092592592592592E-2</v>
      </c>
      <c r="I52" s="72">
        <f>H52-F52</f>
        <v>1.7013888888888842E-3</v>
      </c>
      <c r="J52" s="47">
        <f>SUM(E52,G52,I52)</f>
        <v>7.6041666666666653E-3</v>
      </c>
      <c r="K52" s="133"/>
    </row>
    <row r="53" spans="2:12" ht="14.25" customHeight="1" thickBot="1" x14ac:dyDescent="0.3">
      <c r="B53" s="22"/>
      <c r="C53" s="23"/>
      <c r="D53" s="48"/>
      <c r="E53" s="49"/>
      <c r="F53" s="48"/>
      <c r="G53" s="49"/>
      <c r="H53" s="48"/>
      <c r="I53" s="49"/>
      <c r="J53" s="50"/>
      <c r="K53" s="89"/>
    </row>
    <row r="54" spans="2:12" ht="14.25" customHeight="1" x14ac:dyDescent="0.25">
      <c r="B54" s="16" t="s">
        <v>78</v>
      </c>
      <c r="C54" s="24" t="s">
        <v>66</v>
      </c>
      <c r="D54" s="33">
        <v>1.7939814814814815E-3</v>
      </c>
      <c r="E54" s="73">
        <f>D54</f>
        <v>1.7939814814814815E-3</v>
      </c>
      <c r="F54" s="33">
        <v>6.6550925925925935E-3</v>
      </c>
      <c r="G54" s="74">
        <f>F54-E54</f>
        <v>4.8611111111111121E-3</v>
      </c>
      <c r="H54" s="33">
        <v>9.3171296296296283E-3</v>
      </c>
      <c r="I54" s="75">
        <f>H54-F54</f>
        <v>2.6620370370370348E-3</v>
      </c>
      <c r="J54" s="53">
        <f>SUM(E54,G54,I54)</f>
        <v>9.3171296296296283E-3</v>
      </c>
      <c r="K54" s="131">
        <f>SUM(J54:J57)</f>
        <v>3.7349537037037035E-2</v>
      </c>
    </row>
    <row r="55" spans="2:12" ht="14.25" customHeight="1" x14ac:dyDescent="0.25">
      <c r="B55" s="18" t="s">
        <v>79</v>
      </c>
      <c r="C55" s="25" t="s">
        <v>80</v>
      </c>
      <c r="D55" s="38">
        <v>1.1400462962962965E-2</v>
      </c>
      <c r="E55" s="76">
        <f>D55-H54</f>
        <v>2.0833333333333363E-3</v>
      </c>
      <c r="F55" s="38">
        <v>1.6550925925925924E-2</v>
      </c>
      <c r="G55" s="77">
        <f>F55-D55</f>
        <v>5.1504629629629591E-3</v>
      </c>
      <c r="H55" s="38">
        <v>1.892361111111111E-2</v>
      </c>
      <c r="I55" s="78">
        <f>H55-F55</f>
        <v>2.372685185185186E-3</v>
      </c>
      <c r="J55" s="57">
        <f>SUM(E55,G55,I55)</f>
        <v>9.6064814814814815E-3</v>
      </c>
      <c r="K55" s="132"/>
      <c r="L55" s="1" t="s">
        <v>173</v>
      </c>
    </row>
    <row r="56" spans="2:12" ht="14.25" customHeight="1" x14ac:dyDescent="0.25">
      <c r="B56" s="18" t="s">
        <v>81</v>
      </c>
      <c r="C56" s="25" t="s">
        <v>82</v>
      </c>
      <c r="D56" s="38">
        <v>2.2222222222222223E-2</v>
      </c>
      <c r="E56" s="76">
        <f>D56-H55</f>
        <v>3.2986111111111133E-3</v>
      </c>
      <c r="F56" s="38">
        <v>2.6793981481481485E-2</v>
      </c>
      <c r="G56" s="77">
        <f>F56-D56</f>
        <v>4.5717592592592615E-3</v>
      </c>
      <c r="H56" s="38">
        <v>2.9398148148148149E-2</v>
      </c>
      <c r="I56" s="78">
        <f>H56-F56</f>
        <v>2.6041666666666644E-3</v>
      </c>
      <c r="J56" s="57">
        <f>SUM(E56,G56,I56)</f>
        <v>1.0474537037037039E-2</v>
      </c>
      <c r="K56" s="132"/>
      <c r="L56" s="129">
        <v>84</v>
      </c>
    </row>
    <row r="57" spans="2:12" ht="14.25" customHeight="1" thickBot="1" x14ac:dyDescent="0.3">
      <c r="B57" s="20" t="s">
        <v>13</v>
      </c>
      <c r="C57" s="26" t="s">
        <v>83</v>
      </c>
      <c r="D57" s="43">
        <v>3.125E-2</v>
      </c>
      <c r="E57" s="79">
        <f>D57-H56</f>
        <v>1.8518518518518511E-3</v>
      </c>
      <c r="F57" s="43">
        <v>3.5416666666666666E-2</v>
      </c>
      <c r="G57" s="80">
        <f>F57-D57</f>
        <v>4.1666666666666657E-3</v>
      </c>
      <c r="H57" s="43">
        <v>3.7349537037037035E-2</v>
      </c>
      <c r="I57" s="81">
        <f>H57-F57</f>
        <v>1.9328703703703695E-3</v>
      </c>
      <c r="J57" s="61">
        <f>SUM(E57,G57,I57)</f>
        <v>7.9513888888888863E-3</v>
      </c>
      <c r="K57" s="133"/>
    </row>
    <row r="58" spans="2:12" ht="14.25" customHeight="1" thickBot="1" x14ac:dyDescent="0.3">
      <c r="B58" s="22"/>
      <c r="C58" s="23"/>
      <c r="D58" s="48"/>
      <c r="E58" s="49"/>
      <c r="F58" s="48"/>
      <c r="G58" s="82"/>
      <c r="H58" s="48"/>
      <c r="I58" s="49"/>
      <c r="J58" s="50"/>
      <c r="K58" s="89"/>
    </row>
    <row r="59" spans="2:12" ht="14.25" customHeight="1" x14ac:dyDescent="0.25">
      <c r="B59" s="16" t="s">
        <v>84</v>
      </c>
      <c r="C59" s="24" t="s">
        <v>85</v>
      </c>
      <c r="D59" s="33">
        <v>1.7939814814814815E-3</v>
      </c>
      <c r="E59" s="34">
        <f>D59</f>
        <v>1.7939814814814815E-3</v>
      </c>
      <c r="F59" s="33">
        <v>6.3310185185185197E-3</v>
      </c>
      <c r="G59" s="35">
        <f>F59-D59</f>
        <v>4.5370370370370382E-3</v>
      </c>
      <c r="H59" s="33">
        <v>8.564814814814815E-3</v>
      </c>
      <c r="I59" s="75">
        <f>H59-F59</f>
        <v>2.2337962962962954E-3</v>
      </c>
      <c r="J59" s="53">
        <f>SUM(E59,G59,I59)</f>
        <v>8.564814814814815E-3</v>
      </c>
      <c r="K59" s="131">
        <f>SUM(J59:J62)</f>
        <v>4.1180555555555554E-2</v>
      </c>
    </row>
    <row r="60" spans="2:12" ht="14.25" customHeight="1" x14ac:dyDescent="0.25">
      <c r="B60" s="18" t="s">
        <v>86</v>
      </c>
      <c r="C60" s="25" t="s">
        <v>87</v>
      </c>
      <c r="D60" s="38">
        <v>1.087962962962963E-2</v>
      </c>
      <c r="E60" s="39">
        <f>D60-H59</f>
        <v>2.3148148148148147E-3</v>
      </c>
      <c r="F60" s="38">
        <v>1.741898148148148E-2</v>
      </c>
      <c r="G60" s="65">
        <f>F60-D60</f>
        <v>6.53935185185185E-3</v>
      </c>
      <c r="H60" s="38">
        <v>2.013888888888889E-2</v>
      </c>
      <c r="I60" s="78">
        <f>H60-F60</f>
        <v>2.7199074074074105E-3</v>
      </c>
      <c r="J60" s="57">
        <f>SUM(E60,G60,I60)</f>
        <v>1.1574074074074075E-2</v>
      </c>
      <c r="K60" s="132"/>
      <c r="L60" s="1" t="s">
        <v>173</v>
      </c>
    </row>
    <row r="61" spans="2:12" ht="14.25" customHeight="1" x14ac:dyDescent="0.25">
      <c r="B61" s="18" t="s">
        <v>88</v>
      </c>
      <c r="C61" s="25" t="s">
        <v>89</v>
      </c>
      <c r="D61" s="38">
        <v>2.3379629629629629E-2</v>
      </c>
      <c r="E61" s="39">
        <f>D61-H60</f>
        <v>3.2407407407407385E-3</v>
      </c>
      <c r="F61" s="38">
        <v>2.9166666666666664E-2</v>
      </c>
      <c r="G61" s="65">
        <f>F61-D61</f>
        <v>5.787037037037035E-3</v>
      </c>
      <c r="H61" s="38">
        <v>3.2638888888888891E-2</v>
      </c>
      <c r="I61" s="78">
        <f>H61-F61</f>
        <v>3.4722222222222272E-3</v>
      </c>
      <c r="J61" s="57">
        <f>SUM(E61,G61,I61)</f>
        <v>1.2500000000000001E-2</v>
      </c>
      <c r="K61" s="132"/>
      <c r="L61" s="129">
        <v>85</v>
      </c>
    </row>
    <row r="62" spans="2:12" ht="14.25" customHeight="1" thickBot="1" x14ac:dyDescent="0.3">
      <c r="B62" s="20" t="s">
        <v>90</v>
      </c>
      <c r="C62" s="26" t="s">
        <v>91</v>
      </c>
      <c r="D62" s="43">
        <v>3.4722222222222224E-2</v>
      </c>
      <c r="E62" s="44">
        <f>D62-H61</f>
        <v>2.0833333333333329E-3</v>
      </c>
      <c r="F62" s="43">
        <v>3.9178240740740743E-2</v>
      </c>
      <c r="G62" s="66">
        <f>F62-D62</f>
        <v>4.4560185185185189E-3</v>
      </c>
      <c r="H62" s="43">
        <v>4.1180555555555554E-2</v>
      </c>
      <c r="I62" s="81">
        <f>H62-F62</f>
        <v>2.0023148148148109E-3</v>
      </c>
      <c r="J62" s="61">
        <f>SUM(E62,G62,I62)</f>
        <v>8.5416666666666627E-3</v>
      </c>
      <c r="K62" s="133"/>
    </row>
    <row r="63" spans="2:12" ht="14.25" customHeight="1" thickBot="1" x14ac:dyDescent="0.3">
      <c r="B63" s="22"/>
      <c r="C63" s="23"/>
      <c r="D63" s="48"/>
      <c r="E63" s="49"/>
      <c r="F63" s="48"/>
      <c r="G63" s="49"/>
      <c r="H63" s="48"/>
      <c r="I63" s="49"/>
      <c r="J63" s="50"/>
      <c r="K63" s="89"/>
    </row>
    <row r="64" spans="2:12" ht="14.25" customHeight="1" x14ac:dyDescent="0.25">
      <c r="B64" s="16" t="s">
        <v>92</v>
      </c>
      <c r="C64" s="24" t="s">
        <v>93</v>
      </c>
      <c r="D64" s="33">
        <v>2.1064814814814813E-3</v>
      </c>
      <c r="E64" s="34">
        <f>D64</f>
        <v>2.1064814814814813E-3</v>
      </c>
      <c r="F64" s="33">
        <v>7.7546296296296287E-3</v>
      </c>
      <c r="G64" s="35">
        <f>F64-D64</f>
        <v>5.6481481481481469E-3</v>
      </c>
      <c r="H64" s="33">
        <v>1.0706018518518517E-2</v>
      </c>
      <c r="I64" s="36">
        <f>H64-F64</f>
        <v>2.9513888888888888E-3</v>
      </c>
      <c r="J64" s="53">
        <f>SUM(E64,G64,I64)</f>
        <v>1.0706018518518517E-2</v>
      </c>
      <c r="K64" s="131">
        <f>SUM(J64:J67)</f>
        <v>4.704861111111111E-2</v>
      </c>
    </row>
    <row r="65" spans="2:12" ht="14.25" customHeight="1" x14ac:dyDescent="0.25">
      <c r="B65" s="18" t="s">
        <v>94</v>
      </c>
      <c r="C65" s="25" t="s">
        <v>95</v>
      </c>
      <c r="D65" s="38">
        <v>1.3541666666666667E-2</v>
      </c>
      <c r="E65" s="39">
        <f>D65-H64</f>
        <v>2.8356481481481496E-3</v>
      </c>
      <c r="F65" s="38">
        <v>1.9791666666666666E-2</v>
      </c>
      <c r="G65" s="65">
        <f>F65-D65</f>
        <v>6.2499999999999986E-3</v>
      </c>
      <c r="H65" s="38">
        <v>2.3032407407407404E-2</v>
      </c>
      <c r="I65" s="56">
        <f>H65-F65</f>
        <v>3.2407407407407385E-3</v>
      </c>
      <c r="J65" s="57">
        <f>SUM(E65,G65,I65)</f>
        <v>1.2326388888888887E-2</v>
      </c>
      <c r="K65" s="132"/>
      <c r="L65" s="1" t="s">
        <v>173</v>
      </c>
    </row>
    <row r="66" spans="2:12" ht="14.25" customHeight="1" x14ac:dyDescent="0.25">
      <c r="B66" s="18" t="s">
        <v>96</v>
      </c>
      <c r="C66" s="25" t="s">
        <v>97</v>
      </c>
      <c r="D66" s="38">
        <v>2.5462962962962962E-2</v>
      </c>
      <c r="E66" s="39">
        <f>D66-H65</f>
        <v>2.4305555555555573E-3</v>
      </c>
      <c r="F66" s="38">
        <v>3.229166666666667E-2</v>
      </c>
      <c r="G66" s="65">
        <f>F66-D66</f>
        <v>6.8287037037037084E-3</v>
      </c>
      <c r="H66" s="38">
        <v>3.5763888888888887E-2</v>
      </c>
      <c r="I66" s="56">
        <f>H66-F66</f>
        <v>3.4722222222222168E-3</v>
      </c>
      <c r="J66" s="57">
        <f>SUM(E66,G66,I66)</f>
        <v>1.2731481481481483E-2</v>
      </c>
      <c r="K66" s="132"/>
      <c r="L66" s="129">
        <v>86</v>
      </c>
    </row>
    <row r="67" spans="2:12" ht="14.25" customHeight="1" thickBot="1" x14ac:dyDescent="0.3">
      <c r="B67" s="20" t="s">
        <v>98</v>
      </c>
      <c r="C67" s="26" t="s">
        <v>99</v>
      </c>
      <c r="D67" s="43">
        <v>3.8194444444444441E-2</v>
      </c>
      <c r="E67" s="44">
        <f>D67-H66</f>
        <v>2.4305555555555539E-3</v>
      </c>
      <c r="F67" s="43">
        <v>4.4097222222222225E-2</v>
      </c>
      <c r="G67" s="66">
        <f>F67-D67</f>
        <v>5.9027777777777846E-3</v>
      </c>
      <c r="H67" s="43">
        <v>4.704861111111111E-2</v>
      </c>
      <c r="I67" s="60">
        <f>H67-F67</f>
        <v>2.9513888888888853E-3</v>
      </c>
      <c r="J67" s="61">
        <f>SUM(E67,G67,I67)</f>
        <v>1.1284722222222224E-2</v>
      </c>
      <c r="K67" s="133"/>
      <c r="L67" s="129"/>
    </row>
  </sheetData>
  <sheetProtection sheet="1" objects="1" scenarios="1"/>
  <mergeCells count="13">
    <mergeCell ref="K4:K7"/>
    <mergeCell ref="K9:K12"/>
    <mergeCell ref="K14:K17"/>
    <mergeCell ref="K49:K52"/>
    <mergeCell ref="K54:K57"/>
    <mergeCell ref="K59:K62"/>
    <mergeCell ref="K64:K67"/>
    <mergeCell ref="K19:K22"/>
    <mergeCell ref="K24:K27"/>
    <mergeCell ref="K29:K32"/>
    <mergeCell ref="K34:K37"/>
    <mergeCell ref="K39:K42"/>
    <mergeCell ref="K44:K47"/>
  </mergeCells>
  <pageMargins left="0.11811023622047245" right="0" top="0.15748031496062992" bottom="0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showGridLines="0" showRowColHeaders="0" tabSelected="1" topLeftCell="A10" zoomScale="80" zoomScaleNormal="80" workbookViewId="0">
      <selection activeCell="U20" sqref="U20"/>
    </sheetView>
  </sheetViews>
  <sheetFormatPr baseColWidth="10" defaultRowHeight="15" x14ac:dyDescent="0.25"/>
  <cols>
    <col min="1" max="1" width="6.42578125" style="1" customWidth="1"/>
    <col min="2" max="2" width="14.5703125" style="113" customWidth="1"/>
    <col min="3" max="3" width="10.85546875" style="114" customWidth="1"/>
    <col min="4" max="4" width="8.28515625" style="92" customWidth="1"/>
    <col min="5" max="5" width="8.28515625" style="31" customWidth="1"/>
    <col min="6" max="6" width="8.28515625" style="92" customWidth="1"/>
    <col min="7" max="7" width="8.28515625" style="31" customWidth="1"/>
    <col min="8" max="8" width="8.28515625" style="92" customWidth="1"/>
    <col min="9" max="9" width="8.28515625" style="31" customWidth="1"/>
    <col min="10" max="10" width="8.28515625" style="92" customWidth="1"/>
    <col min="11" max="11" width="8.28515625" style="31" customWidth="1"/>
    <col min="12" max="12" width="8.28515625" style="92" customWidth="1"/>
    <col min="13" max="13" width="8.28515625" style="31" customWidth="1"/>
    <col min="14" max="14" width="8.28515625" style="92" customWidth="1"/>
    <col min="15" max="15" width="8.28515625" style="31" customWidth="1"/>
    <col min="16" max="16" width="7.5703125" style="107" customWidth="1"/>
    <col min="17" max="17" width="8" style="31" customWidth="1"/>
    <col min="18" max="16384" width="11.42578125" style="1"/>
  </cols>
  <sheetData>
    <row r="1" spans="1:18" ht="21.75" thickBot="1" x14ac:dyDescent="0.3">
      <c r="A1" s="2" t="s">
        <v>109</v>
      </c>
      <c r="B1" s="111"/>
      <c r="C1" s="112"/>
    </row>
    <row r="2" spans="1:18" ht="15.75" thickBot="1" x14ac:dyDescent="0.3">
      <c r="D2" s="93" t="s">
        <v>110</v>
      </c>
      <c r="E2" s="94"/>
      <c r="F2" s="95" t="s">
        <v>112</v>
      </c>
      <c r="G2" s="96"/>
      <c r="H2" s="97" t="s">
        <v>113</v>
      </c>
      <c r="I2" s="98"/>
      <c r="J2" s="95" t="s">
        <v>114</v>
      </c>
      <c r="K2" s="99"/>
      <c r="L2" s="97" t="s">
        <v>115</v>
      </c>
      <c r="M2" s="100"/>
      <c r="N2" s="95" t="s">
        <v>116</v>
      </c>
      <c r="O2" s="99"/>
    </row>
    <row r="3" spans="1:18" ht="60.75" customHeight="1" thickBot="1" x14ac:dyDescent="0.3">
      <c r="A3" s="127"/>
      <c r="D3" s="91" t="s">
        <v>111</v>
      </c>
      <c r="E3" s="102" t="s">
        <v>100</v>
      </c>
      <c r="F3" s="91" t="s">
        <v>143</v>
      </c>
      <c r="G3" s="103" t="s">
        <v>100</v>
      </c>
      <c r="H3" s="91" t="s">
        <v>144</v>
      </c>
      <c r="I3" s="104" t="s">
        <v>100</v>
      </c>
      <c r="J3" s="91" t="s">
        <v>143</v>
      </c>
      <c r="K3" s="105" t="s">
        <v>100</v>
      </c>
      <c r="L3" s="91" t="s">
        <v>144</v>
      </c>
      <c r="M3" s="106" t="s">
        <v>100</v>
      </c>
      <c r="N3" s="91" t="s">
        <v>143</v>
      </c>
      <c r="O3" s="105" t="s">
        <v>100</v>
      </c>
      <c r="P3" s="125" t="s">
        <v>107</v>
      </c>
      <c r="Q3" s="126" t="s">
        <v>108</v>
      </c>
    </row>
    <row r="4" spans="1:18" ht="44.25" customHeight="1" x14ac:dyDescent="0.25">
      <c r="A4" s="127" t="s">
        <v>141</v>
      </c>
      <c r="B4" s="115" t="s">
        <v>172</v>
      </c>
      <c r="C4" s="116" t="s">
        <v>117</v>
      </c>
      <c r="D4" s="134">
        <v>2.9513888888888888E-3</v>
      </c>
      <c r="E4" s="141">
        <f>IF(ISBLANK(D4),"",D4)</f>
        <v>2.9513888888888888E-3</v>
      </c>
      <c r="F4" s="134">
        <v>1.0069444444444445E-2</v>
      </c>
      <c r="G4" s="136">
        <f>IF(ISBLANK(F4),"",F4-D4)</f>
        <v>7.1180555555555563E-3</v>
      </c>
      <c r="H4" s="134">
        <v>1.8055555555555557E-2</v>
      </c>
      <c r="I4" s="138">
        <f>IF(ISBLANK(H4),"",H4-F4)</f>
        <v>7.9861111111111122E-3</v>
      </c>
      <c r="J4" s="134">
        <v>2.5173611111111108E-2</v>
      </c>
      <c r="K4" s="136">
        <f>IF(ISBLANK(J4),"",J4-H4)</f>
        <v>7.1180555555555511E-3</v>
      </c>
      <c r="L4" s="134">
        <v>3.3761574074074076E-2</v>
      </c>
      <c r="M4" s="138">
        <f>IF(ISBLANK(L4),"",L4-J4)</f>
        <v>8.5879629629629674E-3</v>
      </c>
      <c r="N4" s="134">
        <v>4.0567129629629627E-2</v>
      </c>
      <c r="O4" s="136">
        <f>IF(ISBLANK(N4),"",N4-L4)</f>
        <v>6.8055555555555508E-3</v>
      </c>
      <c r="P4" s="108">
        <f>SUM(G4,K4,O4)</f>
        <v>2.104166666666666E-2</v>
      </c>
      <c r="Q4" s="143">
        <f>SUM(E4,G4,I4,K4,M4,O4)</f>
        <v>4.0567129629629627E-2</v>
      </c>
      <c r="R4" s="1" t="s">
        <v>173</v>
      </c>
    </row>
    <row r="5" spans="1:18" ht="44.25" customHeight="1" thickBot="1" x14ac:dyDescent="0.3">
      <c r="A5" s="127" t="s">
        <v>142</v>
      </c>
      <c r="B5" s="117" t="s">
        <v>171</v>
      </c>
      <c r="C5" s="118" t="s">
        <v>118</v>
      </c>
      <c r="D5" s="135"/>
      <c r="E5" s="142"/>
      <c r="F5" s="135"/>
      <c r="G5" s="140"/>
      <c r="H5" s="135"/>
      <c r="I5" s="139"/>
      <c r="J5" s="135"/>
      <c r="K5" s="137"/>
      <c r="L5" s="135"/>
      <c r="M5" s="139"/>
      <c r="N5" s="135"/>
      <c r="O5" s="140"/>
      <c r="P5" s="109">
        <f>SUM(I4,M4)</f>
        <v>1.6574074074074081E-2</v>
      </c>
      <c r="Q5" s="144"/>
      <c r="R5" s="130">
        <v>87</v>
      </c>
    </row>
    <row r="6" spans="1:18" s="3" customFormat="1" ht="6.75" customHeight="1" thickBot="1" x14ac:dyDescent="0.3">
      <c r="A6" s="128"/>
      <c r="B6" s="119"/>
      <c r="C6" s="120"/>
      <c r="D6" s="28"/>
      <c r="E6" s="29"/>
      <c r="F6" s="28"/>
      <c r="G6" s="29"/>
      <c r="H6" s="28"/>
      <c r="I6" s="29"/>
      <c r="J6" s="28"/>
      <c r="K6" s="29"/>
      <c r="L6" s="101"/>
      <c r="M6" s="29"/>
      <c r="N6" s="101"/>
      <c r="O6" s="29"/>
      <c r="P6" s="110"/>
      <c r="Q6" s="30"/>
    </row>
    <row r="7" spans="1:18" ht="44.25" customHeight="1" x14ac:dyDescent="0.25">
      <c r="A7" s="127" t="s">
        <v>141</v>
      </c>
      <c r="B7" s="115" t="s">
        <v>119</v>
      </c>
      <c r="C7" s="121" t="s">
        <v>145</v>
      </c>
      <c r="D7" s="134">
        <v>2.0370370370370373E-3</v>
      </c>
      <c r="E7" s="141">
        <f>IF(ISBLANK(D7),"",D7)</f>
        <v>2.0370370370370373E-3</v>
      </c>
      <c r="F7" s="134">
        <v>8.4143518518518517E-3</v>
      </c>
      <c r="G7" s="136">
        <f>IF(ISBLANK(F7),"",F7-D7)</f>
        <v>6.3773148148148148E-3</v>
      </c>
      <c r="H7" s="134">
        <v>1.5416666666666667E-2</v>
      </c>
      <c r="I7" s="138">
        <f>IF(ISBLANK(H7),"",H7-F7)</f>
        <v>7.0023148148148154E-3</v>
      </c>
      <c r="J7" s="134">
        <v>2.2013888888888888E-2</v>
      </c>
      <c r="K7" s="136">
        <f>IF(ISBLANK(J7),"",J7-H7)</f>
        <v>6.5972222222222213E-3</v>
      </c>
      <c r="L7" s="134">
        <v>2.884259259259259E-2</v>
      </c>
      <c r="M7" s="138">
        <f>IF(ISBLANK(L7),"",L7-J7)</f>
        <v>6.8287037037037014E-3</v>
      </c>
      <c r="N7" s="134">
        <v>3.622685185185185E-2</v>
      </c>
      <c r="O7" s="136">
        <f>IF(ISBLANK(N7),"",N7-L7)</f>
        <v>7.3842592592592605E-3</v>
      </c>
      <c r="P7" s="108">
        <f>SUM(G7,K7,O7)</f>
        <v>2.0358796296296298E-2</v>
      </c>
      <c r="Q7" s="143">
        <f>SUM(E7,G7,I7,K7,M7,O7)</f>
        <v>3.622685185185185E-2</v>
      </c>
      <c r="R7" s="1" t="s">
        <v>173</v>
      </c>
    </row>
    <row r="8" spans="1:18" ht="44.25" customHeight="1" thickBot="1" x14ac:dyDescent="0.3">
      <c r="A8" s="127" t="s">
        <v>142</v>
      </c>
      <c r="B8" s="117" t="s">
        <v>168</v>
      </c>
      <c r="C8" s="122" t="s">
        <v>146</v>
      </c>
      <c r="D8" s="135"/>
      <c r="E8" s="142"/>
      <c r="F8" s="135"/>
      <c r="G8" s="140"/>
      <c r="H8" s="135"/>
      <c r="I8" s="139"/>
      <c r="J8" s="135"/>
      <c r="K8" s="137"/>
      <c r="L8" s="135"/>
      <c r="M8" s="139"/>
      <c r="N8" s="135"/>
      <c r="O8" s="140"/>
      <c r="P8" s="109">
        <f>SUM(I7,M7)</f>
        <v>1.3831018518518517E-2</v>
      </c>
      <c r="Q8" s="144"/>
      <c r="R8" s="130">
        <v>88</v>
      </c>
    </row>
    <row r="9" spans="1:18" s="3" customFormat="1" ht="6.75" customHeight="1" thickBot="1" x14ac:dyDescent="0.3">
      <c r="A9" s="128"/>
      <c r="B9" s="119"/>
      <c r="C9" s="120"/>
      <c r="D9" s="28"/>
      <c r="E9" s="29"/>
      <c r="F9" s="28"/>
      <c r="G9" s="29"/>
      <c r="H9" s="28"/>
      <c r="I9" s="29"/>
      <c r="J9" s="28"/>
      <c r="K9" s="29"/>
      <c r="L9" s="101"/>
      <c r="M9" s="29"/>
      <c r="N9" s="101"/>
      <c r="O9" s="29"/>
      <c r="P9" s="110"/>
      <c r="Q9" s="30"/>
    </row>
    <row r="10" spans="1:18" ht="44.25" customHeight="1" x14ac:dyDescent="0.25">
      <c r="A10" s="127" t="s">
        <v>141</v>
      </c>
      <c r="B10" s="115" t="s">
        <v>169</v>
      </c>
      <c r="C10" s="116" t="s">
        <v>147</v>
      </c>
      <c r="D10" s="134">
        <v>2.8240740740740739E-3</v>
      </c>
      <c r="E10" s="141">
        <f>IF(ISBLANK(D10),"",D10)</f>
        <v>2.8240740740740739E-3</v>
      </c>
      <c r="F10" s="134">
        <v>1.1423611111111112E-2</v>
      </c>
      <c r="G10" s="136">
        <f>IF(ISBLANK(F10),"",F10-D10)</f>
        <v>8.5995370370370375E-3</v>
      </c>
      <c r="H10" s="134">
        <v>1.9930555555555556E-2</v>
      </c>
      <c r="I10" s="138">
        <f>IF(ISBLANK(H10),"",H10-F10)</f>
        <v>8.5069444444444437E-3</v>
      </c>
      <c r="J10" s="134">
        <v>2.809027777777778E-2</v>
      </c>
      <c r="K10" s="136">
        <f>IF(ISBLANK(J10),"",J10-H10)</f>
        <v>8.1597222222222245E-3</v>
      </c>
      <c r="L10" s="134">
        <v>3.6527777777777777E-2</v>
      </c>
      <c r="M10" s="138">
        <f>IF(ISBLANK(L10),"",L10-J10)</f>
        <v>8.4374999999999971E-3</v>
      </c>
      <c r="N10" s="134">
        <v>4.5092592592592594E-2</v>
      </c>
      <c r="O10" s="136">
        <f>IF(ISBLANK(N10),"",N10-L10)</f>
        <v>8.5648148148148168E-3</v>
      </c>
      <c r="P10" s="108">
        <f>SUM(G10,K10,O10)</f>
        <v>2.5324074074074079E-2</v>
      </c>
      <c r="Q10" s="143">
        <f>SUM(E10,G10,I10,K10,M10,O10)</f>
        <v>4.5092592592592594E-2</v>
      </c>
      <c r="R10" s="1" t="s">
        <v>173</v>
      </c>
    </row>
    <row r="11" spans="1:18" ht="44.25" customHeight="1" thickBot="1" x14ac:dyDescent="0.3">
      <c r="A11" s="127" t="s">
        <v>142</v>
      </c>
      <c r="B11" s="117" t="s">
        <v>120</v>
      </c>
      <c r="C11" s="118" t="s">
        <v>148</v>
      </c>
      <c r="D11" s="135"/>
      <c r="E11" s="142"/>
      <c r="F11" s="135"/>
      <c r="G11" s="140"/>
      <c r="H11" s="135"/>
      <c r="I11" s="139"/>
      <c r="J11" s="135"/>
      <c r="K11" s="137"/>
      <c r="L11" s="135"/>
      <c r="M11" s="139"/>
      <c r="N11" s="135"/>
      <c r="O11" s="140"/>
      <c r="P11" s="109">
        <f>SUM(I10,M10)</f>
        <v>1.6944444444444443E-2</v>
      </c>
      <c r="Q11" s="144"/>
      <c r="R11" s="130">
        <v>89</v>
      </c>
    </row>
    <row r="12" spans="1:18" s="3" customFormat="1" ht="6.75" customHeight="1" thickBot="1" x14ac:dyDescent="0.3">
      <c r="A12" s="128"/>
      <c r="B12" s="119"/>
      <c r="C12" s="120"/>
      <c r="D12" s="28"/>
      <c r="E12" s="29"/>
      <c r="F12" s="28"/>
      <c r="G12" s="29"/>
      <c r="H12" s="28"/>
      <c r="I12" s="29"/>
      <c r="J12" s="28"/>
      <c r="K12" s="29"/>
      <c r="L12" s="101"/>
      <c r="M12" s="29"/>
      <c r="N12" s="101"/>
      <c r="O12" s="29"/>
      <c r="P12" s="110"/>
      <c r="Q12" s="30"/>
    </row>
    <row r="13" spans="1:18" ht="44.25" customHeight="1" x14ac:dyDescent="0.25">
      <c r="A13" s="127" t="s">
        <v>141</v>
      </c>
      <c r="B13" s="115" t="s">
        <v>170</v>
      </c>
      <c r="C13" s="116" t="s">
        <v>149</v>
      </c>
      <c r="D13" s="134">
        <v>2.5694444444444445E-3</v>
      </c>
      <c r="E13" s="141">
        <f>IF(ISBLANK(D13),"",D13)</f>
        <v>2.5694444444444445E-3</v>
      </c>
      <c r="F13" s="134">
        <v>1.0532407407407407E-2</v>
      </c>
      <c r="G13" s="136">
        <f>IF(ISBLANK(F13),"",F13-D13)</f>
        <v>7.9629629629629634E-3</v>
      </c>
      <c r="H13" s="134">
        <v>1.8692129629629631E-2</v>
      </c>
      <c r="I13" s="138">
        <f>IF(ISBLANK(H13),"",H13-F13)</f>
        <v>8.1597222222222245E-3</v>
      </c>
      <c r="J13" s="134">
        <v>2.6446759259259264E-2</v>
      </c>
      <c r="K13" s="136">
        <f>IF(ISBLANK(J13),"",J13-H13)</f>
        <v>7.7546296296296321E-3</v>
      </c>
      <c r="L13" s="134">
        <v>3.4641203703703702E-2</v>
      </c>
      <c r="M13" s="138">
        <f>IF(ISBLANK(L13),"",L13-J13)</f>
        <v>8.1944444444444382E-3</v>
      </c>
      <c r="N13" s="134">
        <v>4.1666666666666664E-2</v>
      </c>
      <c r="O13" s="136">
        <f>IF(ISBLANK(N13),"",N13-L13)</f>
        <v>7.0254629629629625E-3</v>
      </c>
      <c r="P13" s="108">
        <f>SUM(G13,K13,O13)</f>
        <v>2.2743055555555558E-2</v>
      </c>
      <c r="Q13" s="143">
        <f>SUM(E13,G13,I13,K13,M13,O13)</f>
        <v>4.1666666666666664E-2</v>
      </c>
      <c r="R13" s="1" t="s">
        <v>173</v>
      </c>
    </row>
    <row r="14" spans="1:18" ht="44.25" customHeight="1" thickBot="1" x14ac:dyDescent="0.3">
      <c r="A14" s="127" t="s">
        <v>142</v>
      </c>
      <c r="B14" s="117" t="s">
        <v>121</v>
      </c>
      <c r="C14" s="118" t="s">
        <v>122</v>
      </c>
      <c r="D14" s="135"/>
      <c r="E14" s="142"/>
      <c r="F14" s="135"/>
      <c r="G14" s="140"/>
      <c r="H14" s="135"/>
      <c r="I14" s="139"/>
      <c r="J14" s="135"/>
      <c r="K14" s="137"/>
      <c r="L14" s="135"/>
      <c r="M14" s="139"/>
      <c r="N14" s="135"/>
      <c r="O14" s="140"/>
      <c r="P14" s="109">
        <f>SUM(I13,M13)</f>
        <v>1.6354166666666663E-2</v>
      </c>
      <c r="Q14" s="144"/>
      <c r="R14" s="130">
        <v>90</v>
      </c>
    </row>
    <row r="15" spans="1:18" s="3" customFormat="1" ht="6.75" customHeight="1" thickBot="1" x14ac:dyDescent="0.3">
      <c r="A15" s="128"/>
      <c r="B15" s="119"/>
      <c r="C15" s="120"/>
      <c r="D15" s="28"/>
      <c r="E15" s="29"/>
      <c r="F15" s="28"/>
      <c r="G15" s="29"/>
      <c r="H15" s="28"/>
      <c r="I15" s="29"/>
      <c r="J15" s="28"/>
      <c r="K15" s="29"/>
      <c r="L15" s="101"/>
      <c r="M15" s="29"/>
      <c r="N15" s="101"/>
      <c r="O15" s="29"/>
      <c r="P15" s="110"/>
      <c r="Q15" s="30"/>
    </row>
    <row r="16" spans="1:18" ht="44.25" customHeight="1" x14ac:dyDescent="0.25">
      <c r="A16" s="127" t="s">
        <v>141</v>
      </c>
      <c r="B16" s="115" t="s">
        <v>166</v>
      </c>
      <c r="C16" s="116" t="s">
        <v>123</v>
      </c>
      <c r="D16" s="134">
        <v>3.2754629629629631E-3</v>
      </c>
      <c r="E16" s="141">
        <f>IF(ISBLANK(D16),"",D16)</f>
        <v>3.2754629629629631E-3</v>
      </c>
      <c r="F16" s="134">
        <v>1.2094907407407408E-2</v>
      </c>
      <c r="G16" s="136">
        <f>IF(ISBLANK(F16),"",F16-D16)</f>
        <v>8.8194444444444457E-3</v>
      </c>
      <c r="H16" s="134">
        <v>2.1504629629629627E-2</v>
      </c>
      <c r="I16" s="138">
        <f>IF(ISBLANK(H16),"",H16-F16)</f>
        <v>9.4097222222222186E-3</v>
      </c>
      <c r="J16" s="134">
        <v>2.9976851851851852E-2</v>
      </c>
      <c r="K16" s="136">
        <f>IF(ISBLANK(J16),"",J16-H16)</f>
        <v>8.4722222222222247E-3</v>
      </c>
      <c r="L16" s="134">
        <v>3.9004629629629632E-2</v>
      </c>
      <c r="M16" s="138">
        <f>IF(ISBLANK(L16),"",L16-J16)</f>
        <v>9.0277777777777804E-3</v>
      </c>
      <c r="N16" s="134">
        <v>4.7673611111111104E-2</v>
      </c>
      <c r="O16" s="136">
        <f>IF(ISBLANK(N16),"",N16-L16)</f>
        <v>8.668981481481472E-3</v>
      </c>
      <c r="P16" s="108">
        <f>SUM(G16,K16,O16)</f>
        <v>2.5960648148148142E-2</v>
      </c>
      <c r="Q16" s="143">
        <f>SUM(E16,G16,I16,K16,M16,O16)</f>
        <v>4.7673611111111104E-2</v>
      </c>
      <c r="R16" s="1" t="s">
        <v>173</v>
      </c>
    </row>
    <row r="17" spans="1:18" ht="44.25" customHeight="1" thickBot="1" x14ac:dyDescent="0.3">
      <c r="A17" s="127" t="s">
        <v>142</v>
      </c>
      <c r="B17" s="117" t="s">
        <v>165</v>
      </c>
      <c r="C17" s="118" t="s">
        <v>124</v>
      </c>
      <c r="D17" s="135"/>
      <c r="E17" s="142"/>
      <c r="F17" s="135"/>
      <c r="G17" s="140"/>
      <c r="H17" s="135"/>
      <c r="I17" s="139"/>
      <c r="J17" s="135"/>
      <c r="K17" s="137"/>
      <c r="L17" s="135"/>
      <c r="M17" s="139"/>
      <c r="N17" s="135"/>
      <c r="O17" s="140"/>
      <c r="P17" s="109">
        <f>SUM(I16,M16)</f>
        <v>1.8437499999999999E-2</v>
      </c>
      <c r="Q17" s="144"/>
      <c r="R17" s="130">
        <v>91</v>
      </c>
    </row>
    <row r="18" spans="1:18" s="3" customFormat="1" ht="6.75" customHeight="1" thickBot="1" x14ac:dyDescent="0.3">
      <c r="A18" s="128"/>
      <c r="B18" s="119"/>
      <c r="C18" s="120"/>
      <c r="D18" s="28"/>
      <c r="E18" s="29"/>
      <c r="F18" s="28"/>
      <c r="G18" s="29"/>
      <c r="H18" s="28"/>
      <c r="I18" s="29"/>
      <c r="J18" s="28"/>
      <c r="K18" s="29"/>
      <c r="L18" s="101"/>
      <c r="M18" s="29"/>
      <c r="N18" s="101"/>
      <c r="O18" s="29"/>
      <c r="P18" s="110"/>
      <c r="Q18" s="30"/>
    </row>
    <row r="19" spans="1:18" ht="44.25" customHeight="1" x14ac:dyDescent="0.25">
      <c r="A19" s="127" t="s">
        <v>141</v>
      </c>
      <c r="B19" s="115" t="s">
        <v>164</v>
      </c>
      <c r="C19" s="116" t="s">
        <v>125</v>
      </c>
      <c r="D19" s="134">
        <v>2.4305555555555556E-3</v>
      </c>
      <c r="E19" s="141">
        <f>IF(ISBLANK(D19),"",D19)</f>
        <v>2.4305555555555556E-3</v>
      </c>
      <c r="F19" s="134">
        <v>1.0439814814814813E-2</v>
      </c>
      <c r="G19" s="136">
        <f>IF(ISBLANK(F19),"",F19-D19)</f>
        <v>8.0092592592592576E-3</v>
      </c>
      <c r="H19" s="134">
        <v>1.7395833333333336E-2</v>
      </c>
      <c r="I19" s="138">
        <f>IF(ISBLANK(H19),"",H19-F19)</f>
        <v>6.9560185185185228E-3</v>
      </c>
      <c r="J19" s="134">
        <v>2.5150462962962961E-2</v>
      </c>
      <c r="K19" s="136">
        <f>IF(ISBLANK(J19),"",J19-H19)</f>
        <v>7.7546296296296252E-3</v>
      </c>
      <c r="L19" s="134">
        <v>3.2314814814814817E-2</v>
      </c>
      <c r="M19" s="138">
        <f>IF(ISBLANK(L19),"",L19-J19)</f>
        <v>7.1643518518518558E-3</v>
      </c>
      <c r="N19" s="134">
        <v>3.9560185185185184E-2</v>
      </c>
      <c r="O19" s="136">
        <f>IF(ISBLANK(N19),"",N19-L19)</f>
        <v>7.2453703703703673E-3</v>
      </c>
      <c r="P19" s="108">
        <f>SUM(G19,K19,O19)</f>
        <v>2.300925925925925E-2</v>
      </c>
      <c r="Q19" s="143">
        <f>SUM(E19,G19,I19,K19,M19,O19)</f>
        <v>3.9560185185185184E-2</v>
      </c>
      <c r="R19" s="1" t="s">
        <v>173</v>
      </c>
    </row>
    <row r="20" spans="1:18" ht="44.25" customHeight="1" thickBot="1" x14ac:dyDescent="0.3">
      <c r="A20" s="127" t="s">
        <v>141</v>
      </c>
      <c r="B20" s="117" t="s">
        <v>163</v>
      </c>
      <c r="C20" s="118" t="s">
        <v>126</v>
      </c>
      <c r="D20" s="135"/>
      <c r="E20" s="142"/>
      <c r="F20" s="135"/>
      <c r="G20" s="140"/>
      <c r="H20" s="135"/>
      <c r="I20" s="139"/>
      <c r="J20" s="135"/>
      <c r="K20" s="137"/>
      <c r="L20" s="135"/>
      <c r="M20" s="139"/>
      <c r="N20" s="135"/>
      <c r="O20" s="140"/>
      <c r="P20" s="109">
        <f>SUM(I19,M19)</f>
        <v>1.4120370370370379E-2</v>
      </c>
      <c r="Q20" s="144"/>
      <c r="R20" s="130">
        <v>92</v>
      </c>
    </row>
    <row r="21" spans="1:18" s="3" customFormat="1" ht="6.75" customHeight="1" thickBot="1" x14ac:dyDescent="0.3">
      <c r="A21" s="128"/>
      <c r="B21" s="119"/>
      <c r="C21" s="120"/>
      <c r="D21" s="28"/>
      <c r="E21" s="29"/>
      <c r="F21" s="28"/>
      <c r="G21" s="29"/>
      <c r="H21" s="28"/>
      <c r="I21" s="29"/>
      <c r="J21" s="28"/>
      <c r="K21" s="29"/>
      <c r="L21" s="101"/>
      <c r="M21" s="29"/>
      <c r="N21" s="101"/>
      <c r="O21" s="29"/>
      <c r="P21" s="110"/>
      <c r="Q21" s="30"/>
    </row>
    <row r="22" spans="1:18" ht="44.25" customHeight="1" x14ac:dyDescent="0.25">
      <c r="A22" s="127" t="s">
        <v>141</v>
      </c>
      <c r="B22" s="123" t="s">
        <v>162</v>
      </c>
      <c r="C22" s="124" t="s">
        <v>127</v>
      </c>
      <c r="D22" s="134">
        <v>2.9513888888888888E-3</v>
      </c>
      <c r="E22" s="141">
        <f>IF(ISBLANK(D22),"",D22)</f>
        <v>2.9513888888888888E-3</v>
      </c>
      <c r="F22" s="134">
        <v>9.525462962962963E-3</v>
      </c>
      <c r="G22" s="136">
        <f>IF(ISBLANK(F22),"",F22-D22)</f>
        <v>6.5740740740740742E-3</v>
      </c>
      <c r="H22" s="134">
        <v>1.6597222222222222E-2</v>
      </c>
      <c r="I22" s="138">
        <f>IF(ISBLANK(H22),"",H22-F22)</f>
        <v>7.0717592592592585E-3</v>
      </c>
      <c r="J22" s="134">
        <v>2.3668981481481485E-2</v>
      </c>
      <c r="K22" s="136">
        <f>IF(ISBLANK(J22),"",J22-H22)</f>
        <v>7.0717592592592637E-3</v>
      </c>
      <c r="L22" s="134">
        <v>3.096064814814815E-2</v>
      </c>
      <c r="M22" s="138">
        <f>IF(ISBLANK(L22),"",L22-J22)</f>
        <v>7.291666666666665E-3</v>
      </c>
      <c r="N22" s="134">
        <v>3.7986111111111116E-2</v>
      </c>
      <c r="O22" s="136">
        <f>IF(ISBLANK(N22),"",N22-L22)</f>
        <v>7.025462962962966E-3</v>
      </c>
      <c r="P22" s="108">
        <f>SUM(G22,K22,O22)</f>
        <v>2.0671296296296306E-2</v>
      </c>
      <c r="Q22" s="143">
        <f>SUM(E22,G22,I22,K22,M22,O22)</f>
        <v>3.7986111111111116E-2</v>
      </c>
      <c r="R22" s="1" t="s">
        <v>173</v>
      </c>
    </row>
    <row r="23" spans="1:18" ht="44.25" customHeight="1" thickBot="1" x14ac:dyDescent="0.3">
      <c r="A23" s="127" t="s">
        <v>141</v>
      </c>
      <c r="B23" s="117" t="s">
        <v>161</v>
      </c>
      <c r="C23" s="118" t="s">
        <v>128</v>
      </c>
      <c r="D23" s="135"/>
      <c r="E23" s="142"/>
      <c r="F23" s="135"/>
      <c r="G23" s="140"/>
      <c r="H23" s="135"/>
      <c r="I23" s="139"/>
      <c r="J23" s="135"/>
      <c r="K23" s="137"/>
      <c r="L23" s="135"/>
      <c r="M23" s="139"/>
      <c r="N23" s="135"/>
      <c r="O23" s="140"/>
      <c r="P23" s="109">
        <f>SUM(I22,M22)</f>
        <v>1.4363425925925924E-2</v>
      </c>
      <c r="Q23" s="144"/>
      <c r="R23" s="130">
        <v>93</v>
      </c>
    </row>
    <row r="24" spans="1:18" s="3" customFormat="1" ht="6.75" customHeight="1" thickBot="1" x14ac:dyDescent="0.3">
      <c r="A24" s="128"/>
      <c r="B24" s="119"/>
      <c r="C24" s="120"/>
      <c r="D24" s="28"/>
      <c r="E24" s="29"/>
      <c r="F24" s="28"/>
      <c r="G24" s="29"/>
      <c r="H24" s="28"/>
      <c r="I24" s="29"/>
      <c r="J24" s="28"/>
      <c r="K24" s="29"/>
      <c r="L24" s="101"/>
      <c r="M24" s="29"/>
      <c r="N24" s="101"/>
      <c r="O24" s="29"/>
      <c r="P24" s="110"/>
      <c r="Q24" s="30"/>
    </row>
    <row r="25" spans="1:18" ht="44.25" customHeight="1" x14ac:dyDescent="0.25">
      <c r="A25" s="127" t="s">
        <v>141</v>
      </c>
      <c r="B25" s="115" t="s">
        <v>129</v>
      </c>
      <c r="C25" s="116" t="s">
        <v>150</v>
      </c>
      <c r="D25" s="134">
        <v>1.8055555555555557E-3</v>
      </c>
      <c r="E25" s="141">
        <f>IF(ISBLANK(D25),"",D25)</f>
        <v>1.8055555555555557E-3</v>
      </c>
      <c r="F25" s="134">
        <v>1.064814814814815E-2</v>
      </c>
      <c r="G25" s="136">
        <f>IF(ISBLANK(F25),"",F25-D25)</f>
        <v>8.8425925925925946E-3</v>
      </c>
      <c r="H25" s="134">
        <v>1.8518518518518521E-2</v>
      </c>
      <c r="I25" s="138">
        <f>IF(ISBLANK(H25),"",H25-F25)</f>
        <v>7.8703703703703713E-3</v>
      </c>
      <c r="J25" s="134">
        <v>2.6168981481481477E-2</v>
      </c>
      <c r="K25" s="136">
        <f>IF(ISBLANK(J25),"",J25-H25)</f>
        <v>7.6504629629629561E-3</v>
      </c>
      <c r="L25" s="134">
        <v>3.4189814814814819E-2</v>
      </c>
      <c r="M25" s="138">
        <f>IF(ISBLANK(L25),"",L25-J25)</f>
        <v>8.0208333333333416E-3</v>
      </c>
      <c r="N25" s="134">
        <v>4.0949074074074075E-2</v>
      </c>
      <c r="O25" s="136">
        <f>IF(ISBLANK(N25),"",N25-L25)</f>
        <v>6.7592592592592565E-3</v>
      </c>
      <c r="P25" s="108">
        <f>SUM(G25,K25,O25)</f>
        <v>2.3252314814814809E-2</v>
      </c>
      <c r="Q25" s="143">
        <f>SUM(E25,G25,I25,K25,M25,O25)</f>
        <v>4.0949074074074075E-2</v>
      </c>
      <c r="R25" s="1" t="s">
        <v>173</v>
      </c>
    </row>
    <row r="26" spans="1:18" ht="44.25" customHeight="1" thickBot="1" x14ac:dyDescent="0.3">
      <c r="A26" s="127" t="s">
        <v>141</v>
      </c>
      <c r="B26" s="117" t="s">
        <v>151</v>
      </c>
      <c r="C26" s="118" t="s">
        <v>130</v>
      </c>
      <c r="D26" s="135"/>
      <c r="E26" s="142"/>
      <c r="F26" s="135"/>
      <c r="G26" s="140"/>
      <c r="H26" s="135"/>
      <c r="I26" s="139"/>
      <c r="J26" s="135"/>
      <c r="K26" s="137"/>
      <c r="L26" s="135"/>
      <c r="M26" s="139"/>
      <c r="N26" s="135"/>
      <c r="O26" s="140"/>
      <c r="P26" s="109">
        <f>SUM(I25,M25)</f>
        <v>1.5891203703703713E-2</v>
      </c>
      <c r="Q26" s="144"/>
      <c r="R26" s="130">
        <v>94</v>
      </c>
    </row>
    <row r="27" spans="1:18" s="3" customFormat="1" ht="6.75" customHeight="1" thickBot="1" x14ac:dyDescent="0.3">
      <c r="A27" s="128"/>
      <c r="B27" s="119"/>
      <c r="C27" s="120"/>
      <c r="D27" s="28"/>
      <c r="E27" s="29"/>
      <c r="F27" s="28"/>
      <c r="G27" s="29"/>
      <c r="H27" s="28"/>
      <c r="I27" s="29"/>
      <c r="J27" s="28"/>
      <c r="K27" s="29"/>
      <c r="L27" s="101"/>
      <c r="M27" s="29"/>
      <c r="N27" s="101"/>
      <c r="O27" s="29"/>
      <c r="P27" s="110"/>
      <c r="Q27" s="30"/>
    </row>
    <row r="28" spans="1:18" ht="44.25" customHeight="1" x14ac:dyDescent="0.25">
      <c r="A28" s="127" t="s">
        <v>141</v>
      </c>
      <c r="B28" s="115" t="s">
        <v>131</v>
      </c>
      <c r="C28" s="116" t="s">
        <v>132</v>
      </c>
      <c r="D28" s="134">
        <v>3.1134259259259257E-3</v>
      </c>
      <c r="E28" s="141">
        <f>IF(ISBLANK(D28),"",D28)</f>
        <v>3.1134259259259257E-3</v>
      </c>
      <c r="F28" s="134">
        <v>1.1597222222222222E-2</v>
      </c>
      <c r="G28" s="136">
        <f>IF(ISBLANK(F28),"",F28-D28)</f>
        <v>8.4837962962962966E-3</v>
      </c>
      <c r="H28" s="134">
        <v>2.1527777777777781E-2</v>
      </c>
      <c r="I28" s="138">
        <f>IF(ISBLANK(H28),"",H28-F28)</f>
        <v>9.9305555555555588E-3</v>
      </c>
      <c r="J28" s="134">
        <v>2.9050925925925928E-2</v>
      </c>
      <c r="K28" s="136">
        <f>IF(ISBLANK(J28),"",J28-H28)</f>
        <v>7.5231481481481469E-3</v>
      </c>
      <c r="L28" s="134">
        <v>3.9085648148148147E-2</v>
      </c>
      <c r="M28" s="138">
        <f>IF(ISBLANK(L28),"",L28-J28)</f>
        <v>1.0034722222222219E-2</v>
      </c>
      <c r="N28" s="134">
        <v>4.6238425925925926E-2</v>
      </c>
      <c r="O28" s="136">
        <f>IF(ISBLANK(N28),"",N28-L28)</f>
        <v>7.1527777777777787E-3</v>
      </c>
      <c r="P28" s="108">
        <f>SUM(G28,K28,O28)</f>
        <v>2.315972222222222E-2</v>
      </c>
      <c r="Q28" s="143">
        <f>SUM(E28,G28,I28,K28,M28,O28)</f>
        <v>4.6238425925925926E-2</v>
      </c>
      <c r="R28" s="1" t="s">
        <v>173</v>
      </c>
    </row>
    <row r="29" spans="1:18" ht="44.25" customHeight="1" thickBot="1" x14ac:dyDescent="0.3">
      <c r="A29" s="127" t="s">
        <v>141</v>
      </c>
      <c r="B29" s="117" t="s">
        <v>133</v>
      </c>
      <c r="C29" s="118" t="s">
        <v>134</v>
      </c>
      <c r="D29" s="135"/>
      <c r="E29" s="142"/>
      <c r="F29" s="135"/>
      <c r="G29" s="140"/>
      <c r="H29" s="135"/>
      <c r="I29" s="139"/>
      <c r="J29" s="135"/>
      <c r="K29" s="137"/>
      <c r="L29" s="135"/>
      <c r="M29" s="139"/>
      <c r="N29" s="135"/>
      <c r="O29" s="140"/>
      <c r="P29" s="109">
        <f>SUM(I28,M28)</f>
        <v>1.9965277777777776E-2</v>
      </c>
      <c r="Q29" s="144"/>
      <c r="R29" s="130">
        <v>95</v>
      </c>
    </row>
    <row r="30" spans="1:18" s="3" customFormat="1" ht="6.75" customHeight="1" thickBot="1" x14ac:dyDescent="0.3">
      <c r="A30" s="128"/>
      <c r="B30" s="119"/>
      <c r="C30" s="120"/>
      <c r="D30" s="28"/>
      <c r="E30" s="29"/>
      <c r="F30" s="28"/>
      <c r="G30" s="29"/>
      <c r="H30" s="28"/>
      <c r="I30" s="29"/>
      <c r="J30" s="28"/>
      <c r="K30" s="29"/>
      <c r="L30" s="101"/>
      <c r="M30" s="29"/>
      <c r="N30" s="101"/>
      <c r="O30" s="29"/>
      <c r="P30" s="110"/>
      <c r="Q30" s="30"/>
    </row>
    <row r="31" spans="1:18" ht="44.25" customHeight="1" x14ac:dyDescent="0.25">
      <c r="A31" s="127" t="s">
        <v>141</v>
      </c>
      <c r="B31" s="115" t="s">
        <v>167</v>
      </c>
      <c r="C31" s="116" t="s">
        <v>135</v>
      </c>
      <c r="D31" s="134">
        <v>1.6782407407407406E-3</v>
      </c>
      <c r="E31" s="141">
        <f>IF(ISBLANK(D31),"",D31)</f>
        <v>1.6782407407407406E-3</v>
      </c>
      <c r="F31" s="134">
        <v>7.4652777777777781E-3</v>
      </c>
      <c r="G31" s="136">
        <f>IF(ISBLANK(F31),"",F31-D31)</f>
        <v>5.7870370370370376E-3</v>
      </c>
      <c r="H31" s="134">
        <v>1.4178240740740741E-2</v>
      </c>
      <c r="I31" s="138">
        <f>IF(ISBLANK(H31),"",H31-F31)</f>
        <v>6.7129629629629631E-3</v>
      </c>
      <c r="J31" s="134">
        <v>1.9907407407407408E-2</v>
      </c>
      <c r="K31" s="136">
        <f>IF(ISBLANK(J31),"",J31-H31)</f>
        <v>5.7291666666666671E-3</v>
      </c>
      <c r="L31" s="134">
        <v>2.6504629629629628E-2</v>
      </c>
      <c r="M31" s="138">
        <f>IF(ISBLANK(L31),"",L31-J31)</f>
        <v>6.5972222222222196E-3</v>
      </c>
      <c r="N31" s="134">
        <v>3.1689814814814816E-2</v>
      </c>
      <c r="O31" s="136">
        <f>IF(ISBLANK(N31),"",N31-L31)</f>
        <v>5.1851851851851885E-3</v>
      </c>
      <c r="P31" s="108">
        <f>SUM(G31,K31,O31)</f>
        <v>1.6701388888888894E-2</v>
      </c>
      <c r="Q31" s="143">
        <f>SUM(E31,G31,I31,K31,M31,O31)</f>
        <v>3.1689814814814816E-2</v>
      </c>
      <c r="R31" s="1" t="s">
        <v>173</v>
      </c>
    </row>
    <row r="32" spans="1:18" ht="44.25" customHeight="1" thickBot="1" x14ac:dyDescent="0.3">
      <c r="A32" s="127" t="s">
        <v>142</v>
      </c>
      <c r="B32" s="117" t="s">
        <v>136</v>
      </c>
      <c r="C32" s="118" t="s">
        <v>155</v>
      </c>
      <c r="D32" s="135"/>
      <c r="E32" s="142"/>
      <c r="F32" s="135"/>
      <c r="G32" s="140"/>
      <c r="H32" s="135"/>
      <c r="I32" s="139"/>
      <c r="J32" s="135"/>
      <c r="K32" s="137"/>
      <c r="L32" s="135"/>
      <c r="M32" s="139"/>
      <c r="N32" s="135"/>
      <c r="O32" s="140"/>
      <c r="P32" s="109">
        <f>SUM(I31,M31)</f>
        <v>1.3310185185185182E-2</v>
      </c>
      <c r="Q32" s="144"/>
      <c r="R32" s="130">
        <v>83</v>
      </c>
    </row>
    <row r="33" spans="1:18" s="3" customFormat="1" ht="6.75" customHeight="1" thickBot="1" x14ac:dyDescent="0.3">
      <c r="A33" s="128"/>
      <c r="B33" s="119"/>
      <c r="C33" s="120"/>
      <c r="D33" s="28"/>
      <c r="E33" s="29"/>
      <c r="F33" s="28"/>
      <c r="G33" s="29"/>
      <c r="H33" s="28"/>
      <c r="I33" s="29"/>
      <c r="J33" s="28"/>
      <c r="K33" s="29"/>
      <c r="L33" s="101"/>
      <c r="M33" s="29"/>
      <c r="N33" s="101"/>
      <c r="O33" s="29"/>
      <c r="P33" s="110"/>
      <c r="Q33" s="30"/>
    </row>
    <row r="34" spans="1:18" ht="44.25" customHeight="1" x14ac:dyDescent="0.25">
      <c r="A34" s="127" t="s">
        <v>141</v>
      </c>
      <c r="B34" s="115" t="s">
        <v>160</v>
      </c>
      <c r="C34" s="116" t="s">
        <v>137</v>
      </c>
      <c r="D34" s="134">
        <v>2.3148148148148151E-3</v>
      </c>
      <c r="E34" s="141">
        <f>IF(ISBLANK(D34),"",D34)</f>
        <v>2.3148148148148151E-3</v>
      </c>
      <c r="F34" s="134">
        <v>8.5069444444444437E-3</v>
      </c>
      <c r="G34" s="136">
        <f>IF(ISBLANK(F34),"",F34-D34)</f>
        <v>6.192129629629629E-3</v>
      </c>
      <c r="H34" s="134">
        <v>1.539351851851852E-2</v>
      </c>
      <c r="I34" s="138">
        <f>IF(ISBLANK(H34),"",H34-F34)</f>
        <v>6.8865740740740762E-3</v>
      </c>
      <c r="J34" s="134">
        <v>2.164351851851852E-2</v>
      </c>
      <c r="K34" s="136">
        <f>IF(ISBLANK(J34),"",J34-H34)</f>
        <v>6.2500000000000003E-3</v>
      </c>
      <c r="L34" s="134">
        <v>2.8935185185185185E-2</v>
      </c>
      <c r="M34" s="138">
        <f>IF(ISBLANK(L34),"",L34-J34)</f>
        <v>7.291666666666665E-3</v>
      </c>
      <c r="N34" s="134">
        <v>3.4872685185185187E-2</v>
      </c>
      <c r="O34" s="136">
        <f>IF(ISBLANK(N34),"",N34-L34)</f>
        <v>5.9375000000000018E-3</v>
      </c>
      <c r="P34" s="108">
        <f>SUM(G34,K34,O34)</f>
        <v>1.8379629629629631E-2</v>
      </c>
      <c r="Q34" s="143">
        <f>SUM(E34,G34,I34,K34,M34,O34)</f>
        <v>3.4872685185185187E-2</v>
      </c>
      <c r="R34" s="1" t="s">
        <v>173</v>
      </c>
    </row>
    <row r="35" spans="1:18" ht="44.25" customHeight="1" thickBot="1" x14ac:dyDescent="0.3">
      <c r="A35" s="127" t="s">
        <v>142</v>
      </c>
      <c r="B35" s="117" t="s">
        <v>159</v>
      </c>
      <c r="C35" s="118" t="s">
        <v>138</v>
      </c>
      <c r="D35" s="135"/>
      <c r="E35" s="142"/>
      <c r="F35" s="135"/>
      <c r="G35" s="140"/>
      <c r="H35" s="135"/>
      <c r="I35" s="139"/>
      <c r="J35" s="135"/>
      <c r="K35" s="137"/>
      <c r="L35" s="135"/>
      <c r="M35" s="139"/>
      <c r="N35" s="135"/>
      <c r="O35" s="140"/>
      <c r="P35" s="109">
        <f>SUM(I34,M34)</f>
        <v>1.4178240740740741E-2</v>
      </c>
      <c r="Q35" s="144"/>
      <c r="R35" s="130">
        <v>84</v>
      </c>
    </row>
    <row r="36" spans="1:18" s="3" customFormat="1" ht="6.75" customHeight="1" thickBot="1" x14ac:dyDescent="0.3">
      <c r="A36" s="128"/>
      <c r="B36" s="119"/>
      <c r="C36" s="120"/>
      <c r="D36" s="28"/>
      <c r="E36" s="29"/>
      <c r="F36" s="28"/>
      <c r="G36" s="32"/>
      <c r="H36" s="28"/>
      <c r="I36" s="29"/>
      <c r="J36" s="28"/>
      <c r="K36" s="29"/>
      <c r="L36" s="101"/>
      <c r="M36" s="29"/>
      <c r="N36" s="101"/>
      <c r="O36" s="29"/>
      <c r="P36" s="110"/>
      <c r="Q36" s="30"/>
    </row>
    <row r="37" spans="1:18" ht="44.25" customHeight="1" x14ac:dyDescent="0.25">
      <c r="A37" s="127" t="s">
        <v>141</v>
      </c>
      <c r="B37" s="115" t="s">
        <v>139</v>
      </c>
      <c r="C37" s="116" t="s">
        <v>153</v>
      </c>
      <c r="D37" s="134">
        <v>2.6620370370370374E-3</v>
      </c>
      <c r="E37" s="141">
        <f>IF(ISBLANK(D37),"",D37)</f>
        <v>2.6620370370370374E-3</v>
      </c>
      <c r="F37" s="134">
        <v>9.0277777777777787E-3</v>
      </c>
      <c r="G37" s="136">
        <f>IF(ISBLANK(F37),"",F37-D37)</f>
        <v>6.3657407407407413E-3</v>
      </c>
      <c r="H37" s="134">
        <v>1.6898148148148148E-2</v>
      </c>
      <c r="I37" s="138">
        <f>IF(ISBLANK(H37),"",H37-F37)</f>
        <v>7.8703703703703696E-3</v>
      </c>
      <c r="J37" s="134">
        <v>2.326388888888889E-2</v>
      </c>
      <c r="K37" s="136">
        <f>IF(ISBLANK(J37),"",J37-H37)</f>
        <v>6.3657407407407413E-3</v>
      </c>
      <c r="L37" s="134">
        <v>3.1597222222222221E-2</v>
      </c>
      <c r="M37" s="138">
        <f>IF(ISBLANK(L37),"",L37-J37)</f>
        <v>8.3333333333333315E-3</v>
      </c>
      <c r="N37" s="134">
        <v>3.7581018518518521E-2</v>
      </c>
      <c r="O37" s="136">
        <f>IF(ISBLANK(N37),"",N37-L37)</f>
        <v>5.9837962962962996E-3</v>
      </c>
      <c r="P37" s="108">
        <f>SUM(G37,K37,O37)</f>
        <v>1.8715277777777782E-2</v>
      </c>
      <c r="Q37" s="143">
        <f>SUM(E37,G37,I37,K37,M37,O37)</f>
        <v>3.7581018518518521E-2</v>
      </c>
      <c r="R37" s="1" t="s">
        <v>173</v>
      </c>
    </row>
    <row r="38" spans="1:18" ht="44.25" customHeight="1" thickBot="1" x14ac:dyDescent="0.3">
      <c r="A38" s="127" t="s">
        <v>142</v>
      </c>
      <c r="B38" s="117" t="s">
        <v>156</v>
      </c>
      <c r="C38" s="118" t="s">
        <v>152</v>
      </c>
      <c r="D38" s="135"/>
      <c r="E38" s="142"/>
      <c r="F38" s="135"/>
      <c r="G38" s="140"/>
      <c r="H38" s="135"/>
      <c r="I38" s="139"/>
      <c r="J38" s="135"/>
      <c r="K38" s="137"/>
      <c r="L38" s="135"/>
      <c r="M38" s="139"/>
      <c r="N38" s="135"/>
      <c r="O38" s="140"/>
      <c r="P38" s="109">
        <f>SUM(I37,M37)</f>
        <v>1.6203703703703699E-2</v>
      </c>
      <c r="Q38" s="144"/>
      <c r="R38" s="130">
        <v>85</v>
      </c>
    </row>
    <row r="39" spans="1:18" s="3" customFormat="1" ht="6.75" customHeight="1" thickBot="1" x14ac:dyDescent="0.3">
      <c r="A39" s="128"/>
      <c r="B39" s="119"/>
      <c r="C39" s="120"/>
      <c r="D39" s="28"/>
      <c r="E39" s="29"/>
      <c r="F39" s="28"/>
      <c r="G39" s="29"/>
      <c r="H39" s="28"/>
      <c r="I39" s="29"/>
      <c r="J39" s="28"/>
      <c r="K39" s="29"/>
      <c r="L39" s="101"/>
      <c r="M39" s="29"/>
      <c r="N39" s="101"/>
      <c r="O39" s="29"/>
      <c r="P39" s="110"/>
      <c r="Q39" s="30"/>
    </row>
    <row r="40" spans="1:18" ht="44.25" customHeight="1" x14ac:dyDescent="0.25">
      <c r="A40" s="127" t="s">
        <v>141</v>
      </c>
      <c r="B40" s="115" t="s">
        <v>157</v>
      </c>
      <c r="C40" s="116" t="s">
        <v>154</v>
      </c>
      <c r="D40" s="134">
        <v>3.0671296296296297E-3</v>
      </c>
      <c r="E40" s="141">
        <f>IF(ISBLANK(D40),"",D40)</f>
        <v>3.0671296296296297E-3</v>
      </c>
      <c r="F40" s="134">
        <v>1.087962962962963E-2</v>
      </c>
      <c r="G40" s="136">
        <f>IF(ISBLANK(F40),"",F40-D40)</f>
        <v>7.8125E-3</v>
      </c>
      <c r="H40" s="134">
        <v>1.9328703703703702E-2</v>
      </c>
      <c r="I40" s="138">
        <f>IF(ISBLANK(H40),"",H40-F40)</f>
        <v>8.4490740740740724E-3</v>
      </c>
      <c r="J40" s="134">
        <v>2.7951388888888887E-2</v>
      </c>
      <c r="K40" s="136">
        <f>IF(ISBLANK(J40),"",J40-H40)</f>
        <v>8.6226851851851846E-3</v>
      </c>
      <c r="L40" s="134">
        <v>3.6805555555555557E-2</v>
      </c>
      <c r="M40" s="138">
        <f>IF(ISBLANK(L40),"",L40-J40)</f>
        <v>8.8541666666666699E-3</v>
      </c>
      <c r="N40" s="134">
        <v>4.4618055555555557E-2</v>
      </c>
      <c r="O40" s="136">
        <f>IF(ISBLANK(N40),"",N40-L40)</f>
        <v>7.8125E-3</v>
      </c>
      <c r="P40" s="108">
        <f>SUM(G40,K40,O40)</f>
        <v>2.4247685185185185E-2</v>
      </c>
      <c r="Q40" s="143">
        <f>SUM(E40,G40,I40,K40,M40,O40)</f>
        <v>4.4618055555555557E-2</v>
      </c>
      <c r="R40" s="1" t="s">
        <v>173</v>
      </c>
    </row>
    <row r="41" spans="1:18" ht="44.25" customHeight="1" thickBot="1" x14ac:dyDescent="0.3">
      <c r="A41" s="127" t="s">
        <v>142</v>
      </c>
      <c r="B41" s="117" t="s">
        <v>158</v>
      </c>
      <c r="C41" s="118" t="s">
        <v>140</v>
      </c>
      <c r="D41" s="135"/>
      <c r="E41" s="142"/>
      <c r="F41" s="135"/>
      <c r="G41" s="140"/>
      <c r="H41" s="135"/>
      <c r="I41" s="139"/>
      <c r="J41" s="135"/>
      <c r="K41" s="137"/>
      <c r="L41" s="135"/>
      <c r="M41" s="139"/>
      <c r="N41" s="135"/>
      <c r="O41" s="140"/>
      <c r="P41" s="109">
        <f>SUM(I40,M40)</f>
        <v>1.7303240740740744E-2</v>
      </c>
      <c r="Q41" s="144"/>
      <c r="R41" s="130">
        <v>86</v>
      </c>
    </row>
    <row r="42" spans="1:18" x14ac:dyDescent="0.25">
      <c r="A42" s="127"/>
    </row>
    <row r="43" spans="1:18" x14ac:dyDescent="0.25">
      <c r="A43" s="127"/>
    </row>
    <row r="44" spans="1:18" x14ac:dyDescent="0.25">
      <c r="A44" s="127"/>
    </row>
    <row r="45" spans="1:18" x14ac:dyDescent="0.25">
      <c r="A45" s="127"/>
    </row>
    <row r="46" spans="1:18" x14ac:dyDescent="0.25">
      <c r="A46" s="127"/>
    </row>
    <row r="47" spans="1:18" x14ac:dyDescent="0.25">
      <c r="A47" s="127"/>
    </row>
    <row r="48" spans="1:18" x14ac:dyDescent="0.25">
      <c r="A48" s="127"/>
    </row>
    <row r="49" spans="1:1" x14ac:dyDescent="0.25">
      <c r="A49" s="127"/>
    </row>
    <row r="50" spans="1:1" x14ac:dyDescent="0.25">
      <c r="A50" s="127"/>
    </row>
    <row r="51" spans="1:1" x14ac:dyDescent="0.25">
      <c r="A51" s="127"/>
    </row>
    <row r="52" spans="1:1" x14ac:dyDescent="0.25">
      <c r="A52" s="127"/>
    </row>
    <row r="53" spans="1:1" x14ac:dyDescent="0.25">
      <c r="A53" s="127"/>
    </row>
    <row r="54" spans="1:1" x14ac:dyDescent="0.25">
      <c r="A54" s="127"/>
    </row>
    <row r="55" spans="1:1" x14ac:dyDescent="0.25">
      <c r="A55" s="127"/>
    </row>
    <row r="56" spans="1:1" x14ac:dyDescent="0.25">
      <c r="A56" s="127"/>
    </row>
    <row r="57" spans="1:1" x14ac:dyDescent="0.25">
      <c r="A57" s="127"/>
    </row>
    <row r="58" spans="1:1" x14ac:dyDescent="0.25">
      <c r="A58" s="127"/>
    </row>
    <row r="59" spans="1:1" x14ac:dyDescent="0.25">
      <c r="A59" s="127"/>
    </row>
    <row r="60" spans="1:1" x14ac:dyDescent="0.25">
      <c r="A60" s="127"/>
    </row>
    <row r="61" spans="1:1" x14ac:dyDescent="0.25">
      <c r="A61" s="127"/>
    </row>
    <row r="62" spans="1:1" x14ac:dyDescent="0.25">
      <c r="A62" s="127"/>
    </row>
    <row r="63" spans="1:1" x14ac:dyDescent="0.25">
      <c r="A63" s="127"/>
    </row>
    <row r="64" spans="1:1" x14ac:dyDescent="0.25">
      <c r="A64" s="127"/>
    </row>
    <row r="65" spans="1:1" x14ac:dyDescent="0.25">
      <c r="A65" s="127"/>
    </row>
    <row r="66" spans="1:1" x14ac:dyDescent="0.25">
      <c r="A66" s="127"/>
    </row>
    <row r="67" spans="1:1" x14ac:dyDescent="0.25">
      <c r="A67" s="127"/>
    </row>
    <row r="68" spans="1:1" x14ac:dyDescent="0.25">
      <c r="A68" s="127"/>
    </row>
    <row r="69" spans="1:1" x14ac:dyDescent="0.25">
      <c r="A69" s="127"/>
    </row>
    <row r="70" spans="1:1" x14ac:dyDescent="0.25">
      <c r="A70" s="127"/>
    </row>
    <row r="71" spans="1:1" x14ac:dyDescent="0.25">
      <c r="A71" s="127"/>
    </row>
    <row r="72" spans="1:1" x14ac:dyDescent="0.25">
      <c r="A72" s="127"/>
    </row>
    <row r="73" spans="1:1" x14ac:dyDescent="0.25">
      <c r="A73" s="127"/>
    </row>
    <row r="74" spans="1:1" x14ac:dyDescent="0.25">
      <c r="A74" s="127"/>
    </row>
    <row r="75" spans="1:1" x14ac:dyDescent="0.25">
      <c r="A75" s="127"/>
    </row>
    <row r="76" spans="1:1" x14ac:dyDescent="0.25">
      <c r="A76" s="127"/>
    </row>
  </sheetData>
  <sheetProtection sheet="1" objects="1" scenarios="1"/>
  <mergeCells count="169">
    <mergeCell ref="Q19:Q20"/>
    <mergeCell ref="I4:I5"/>
    <mergeCell ref="J4:J5"/>
    <mergeCell ref="K4:K5"/>
    <mergeCell ref="N4:N5"/>
    <mergeCell ref="O4:O5"/>
    <mergeCell ref="L4:L5"/>
    <mergeCell ref="M4:M5"/>
    <mergeCell ref="Q40:Q41"/>
    <mergeCell ref="Q34:Q35"/>
    <mergeCell ref="Q37:Q38"/>
    <mergeCell ref="J13:J14"/>
    <mergeCell ref="K13:K14"/>
    <mergeCell ref="L13:L14"/>
    <mergeCell ref="M13:M14"/>
    <mergeCell ref="N13:N14"/>
    <mergeCell ref="O13:O14"/>
    <mergeCell ref="M16:M17"/>
    <mergeCell ref="N16:N17"/>
    <mergeCell ref="O16:O17"/>
    <mergeCell ref="J19:J20"/>
    <mergeCell ref="K19:K20"/>
    <mergeCell ref="L19:L20"/>
    <mergeCell ref="M19:M20"/>
    <mergeCell ref="D4:D5"/>
    <mergeCell ref="E4:E5"/>
    <mergeCell ref="F4:F5"/>
    <mergeCell ref="G4:G5"/>
    <mergeCell ref="H4:H5"/>
    <mergeCell ref="Q22:Q23"/>
    <mergeCell ref="Q25:Q26"/>
    <mergeCell ref="Q28:Q29"/>
    <mergeCell ref="Q31:Q32"/>
    <mergeCell ref="Q4:Q5"/>
    <mergeCell ref="Q7:Q8"/>
    <mergeCell ref="Q10:Q11"/>
    <mergeCell ref="Q13:Q14"/>
    <mergeCell ref="Q16:Q17"/>
    <mergeCell ref="J7:J8"/>
    <mergeCell ref="K7:K8"/>
    <mergeCell ref="L7:L8"/>
    <mergeCell ref="M7:M8"/>
    <mergeCell ref="N7:N8"/>
    <mergeCell ref="O7:O8"/>
    <mergeCell ref="D7:D8"/>
    <mergeCell ref="E7:E8"/>
    <mergeCell ref="F7:F8"/>
    <mergeCell ref="G7:G8"/>
    <mergeCell ref="H7:H8"/>
    <mergeCell ref="I7:I8"/>
    <mergeCell ref="J10:J11"/>
    <mergeCell ref="K10:K11"/>
    <mergeCell ref="L10:L11"/>
    <mergeCell ref="M10:M11"/>
    <mergeCell ref="N10:N11"/>
    <mergeCell ref="O10:O11"/>
    <mergeCell ref="D10:D11"/>
    <mergeCell ref="E10:E11"/>
    <mergeCell ref="F10:F11"/>
    <mergeCell ref="G10:G11"/>
    <mergeCell ref="H10:H11"/>
    <mergeCell ref="I10:I11"/>
    <mergeCell ref="D13:D14"/>
    <mergeCell ref="E13:E14"/>
    <mergeCell ref="F13:F14"/>
    <mergeCell ref="G13:G14"/>
    <mergeCell ref="H13:H14"/>
    <mergeCell ref="I13:I14"/>
    <mergeCell ref="J16:J17"/>
    <mergeCell ref="K16:K17"/>
    <mergeCell ref="L16:L17"/>
    <mergeCell ref="D16:D17"/>
    <mergeCell ref="E16:E17"/>
    <mergeCell ref="F16:F17"/>
    <mergeCell ref="G16:G17"/>
    <mergeCell ref="H16:H17"/>
    <mergeCell ref="I16:I17"/>
    <mergeCell ref="N19:N20"/>
    <mergeCell ref="O19:O20"/>
    <mergeCell ref="D19:D20"/>
    <mergeCell ref="E19:E20"/>
    <mergeCell ref="F19:F20"/>
    <mergeCell ref="G19:G20"/>
    <mergeCell ref="H19:H20"/>
    <mergeCell ref="I19:I20"/>
    <mergeCell ref="J22:J23"/>
    <mergeCell ref="K22:K23"/>
    <mergeCell ref="L22:L23"/>
    <mergeCell ref="M22:M23"/>
    <mergeCell ref="N22:N23"/>
    <mergeCell ref="O22:O23"/>
    <mergeCell ref="D22:D23"/>
    <mergeCell ref="E22:E23"/>
    <mergeCell ref="F22:F23"/>
    <mergeCell ref="G22:G23"/>
    <mergeCell ref="H22:H23"/>
    <mergeCell ref="I22:I23"/>
    <mergeCell ref="J25:J26"/>
    <mergeCell ref="K25:K26"/>
    <mergeCell ref="L25:L26"/>
    <mergeCell ref="M25:M26"/>
    <mergeCell ref="N25:N26"/>
    <mergeCell ref="O25:O26"/>
    <mergeCell ref="D25:D26"/>
    <mergeCell ref="E25:E26"/>
    <mergeCell ref="F25:F26"/>
    <mergeCell ref="G25:G26"/>
    <mergeCell ref="H25:H26"/>
    <mergeCell ref="I25:I26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G28:G29"/>
    <mergeCell ref="H28:H29"/>
    <mergeCell ref="I28:I29"/>
    <mergeCell ref="J31:J32"/>
    <mergeCell ref="K31:K32"/>
    <mergeCell ref="L31:L32"/>
    <mergeCell ref="M31:M32"/>
    <mergeCell ref="N31:N32"/>
    <mergeCell ref="O31:O32"/>
    <mergeCell ref="D31:D32"/>
    <mergeCell ref="E31:E32"/>
    <mergeCell ref="F31:F32"/>
    <mergeCell ref="G31:G32"/>
    <mergeCell ref="H31:H32"/>
    <mergeCell ref="I31:I32"/>
    <mergeCell ref="J34:J35"/>
    <mergeCell ref="K34:K35"/>
    <mergeCell ref="L34:L35"/>
    <mergeCell ref="M34:M35"/>
    <mergeCell ref="N34:N35"/>
    <mergeCell ref="O34:O35"/>
    <mergeCell ref="D34:D35"/>
    <mergeCell ref="E34:E35"/>
    <mergeCell ref="F34:F35"/>
    <mergeCell ref="G34:G35"/>
    <mergeCell ref="H34:H35"/>
    <mergeCell ref="I34:I35"/>
    <mergeCell ref="J37:J38"/>
    <mergeCell ref="K37:K38"/>
    <mergeCell ref="L37:L38"/>
    <mergeCell ref="M37:M38"/>
    <mergeCell ref="N37:N38"/>
    <mergeCell ref="O37:O38"/>
    <mergeCell ref="D37:D38"/>
    <mergeCell ref="E37:E38"/>
    <mergeCell ref="F37:F38"/>
    <mergeCell ref="G37:G38"/>
    <mergeCell ref="H37:H38"/>
    <mergeCell ref="I37:I38"/>
    <mergeCell ref="J40:J41"/>
    <mergeCell ref="K40:K41"/>
    <mergeCell ref="L40:L41"/>
    <mergeCell ref="M40:M41"/>
    <mergeCell ref="N40:N41"/>
    <mergeCell ref="O40:O41"/>
    <mergeCell ref="D40:D41"/>
    <mergeCell ref="E40:E41"/>
    <mergeCell ref="F40:F41"/>
    <mergeCell ref="G40:G41"/>
    <mergeCell ref="H40:H41"/>
    <mergeCell ref="I40:I41"/>
  </mergeCells>
  <pageMargins left="0.11811023622047245" right="0" top="0.15748031496062992" bottom="0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DUATHLON</vt:lpstr>
      <vt:lpstr>RUN&amp;BIKE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vialard</dc:creator>
  <cp:lastModifiedBy>Jerome vialard</cp:lastModifiedBy>
  <cp:lastPrinted>2017-12-13T21:16:18Z</cp:lastPrinted>
  <dcterms:created xsi:type="dcterms:W3CDTF">2017-12-13T17:22:42Z</dcterms:created>
  <dcterms:modified xsi:type="dcterms:W3CDTF">2017-12-14T21:32:56Z</dcterms:modified>
</cp:coreProperties>
</file>