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s" sheetId="1" r:id="rId1"/>
    <sheet name="les courses" sheetId="2" r:id="rId2"/>
  </sheets>
  <calcPr calcId="152511"/>
</workbook>
</file>

<file path=xl/calcChain.xml><?xml version="1.0" encoding="utf-8"?>
<calcChain xmlns="http://schemas.openxmlformats.org/spreadsheetml/2006/main">
  <c r="E136" i="2" l="1"/>
  <c r="F136" i="2"/>
  <c r="G136" i="2"/>
  <c r="H136" i="2"/>
  <c r="I136" i="2"/>
  <c r="J136" i="2"/>
  <c r="E119" i="2"/>
  <c r="F119" i="2"/>
  <c r="G119" i="2"/>
  <c r="H119" i="2"/>
  <c r="I119" i="2"/>
  <c r="J119" i="2"/>
  <c r="E92" i="2" l="1"/>
  <c r="F92" i="2"/>
  <c r="G92" i="2"/>
  <c r="H92" i="2"/>
  <c r="I92" i="2"/>
  <c r="J92" i="2"/>
  <c r="E118" i="2" l="1"/>
  <c r="F118" i="2"/>
  <c r="G118" i="2"/>
  <c r="H118" i="2"/>
  <c r="I118" i="2"/>
  <c r="J118" i="2"/>
  <c r="E90" i="2" l="1"/>
  <c r="F90" i="2"/>
  <c r="G90" i="2"/>
  <c r="H90" i="2"/>
  <c r="I90" i="2"/>
  <c r="J90" i="2"/>
  <c r="F88" i="2" l="1"/>
  <c r="G88" i="2"/>
  <c r="H88" i="2"/>
  <c r="I88" i="2"/>
  <c r="J88" i="2"/>
  <c r="E88" i="2"/>
  <c r="E87" i="2" l="1"/>
  <c r="F87" i="2"/>
  <c r="G87" i="2"/>
  <c r="H87" i="2"/>
  <c r="I87" i="2"/>
  <c r="J87" i="2"/>
  <c r="E134" i="2" l="1"/>
  <c r="F134" i="2"/>
  <c r="G134" i="2"/>
  <c r="H134" i="2"/>
  <c r="I134" i="2"/>
  <c r="J134" i="2"/>
  <c r="E132" i="2" l="1"/>
  <c r="F132" i="2"/>
  <c r="G132" i="2"/>
  <c r="H132" i="2"/>
  <c r="I132" i="2"/>
  <c r="J132" i="2"/>
  <c r="E133" i="2"/>
  <c r="F133" i="2"/>
  <c r="G133" i="2"/>
  <c r="H133" i="2"/>
  <c r="I133" i="2"/>
  <c r="J133" i="2"/>
  <c r="E135" i="2"/>
  <c r="F135" i="2"/>
  <c r="G135" i="2"/>
  <c r="H135" i="2"/>
  <c r="I135" i="2"/>
  <c r="J135" i="2"/>
  <c r="E137" i="2"/>
  <c r="F137" i="2"/>
  <c r="G137" i="2"/>
  <c r="H137" i="2"/>
  <c r="I137" i="2"/>
  <c r="J137" i="2"/>
  <c r="E138" i="2"/>
  <c r="F138" i="2"/>
  <c r="G138" i="2"/>
  <c r="H138" i="2"/>
  <c r="I138" i="2"/>
  <c r="J138" i="2"/>
  <c r="E139" i="2"/>
  <c r="F139" i="2"/>
  <c r="G139" i="2"/>
  <c r="H139" i="2"/>
  <c r="I139" i="2"/>
  <c r="J139" i="2"/>
  <c r="E140" i="2"/>
  <c r="F140" i="2"/>
  <c r="G140" i="2"/>
  <c r="H140" i="2"/>
  <c r="I140" i="2"/>
  <c r="J140" i="2"/>
  <c r="E141" i="2"/>
  <c r="F141" i="2"/>
  <c r="G141" i="2"/>
  <c r="H141" i="2"/>
  <c r="I141" i="2"/>
  <c r="J141" i="2"/>
  <c r="J131" i="2"/>
  <c r="I131" i="2"/>
  <c r="H131" i="2"/>
  <c r="G131" i="2"/>
  <c r="F131" i="2"/>
  <c r="E131" i="2"/>
  <c r="E114" i="2"/>
  <c r="E115" i="2"/>
  <c r="F115" i="2"/>
  <c r="G115" i="2"/>
  <c r="H115" i="2"/>
  <c r="I115" i="2"/>
  <c r="J115" i="2"/>
  <c r="E116" i="2"/>
  <c r="F116" i="2"/>
  <c r="G116" i="2"/>
  <c r="H116" i="2"/>
  <c r="I116" i="2"/>
  <c r="J116" i="2"/>
  <c r="E117" i="2"/>
  <c r="F117" i="2"/>
  <c r="G117" i="2"/>
  <c r="H117" i="2"/>
  <c r="I117" i="2"/>
  <c r="J117" i="2"/>
  <c r="E120" i="2"/>
  <c r="F120" i="2"/>
  <c r="G120" i="2"/>
  <c r="H120" i="2"/>
  <c r="I120" i="2"/>
  <c r="J120" i="2"/>
  <c r="E121" i="2"/>
  <c r="F121" i="2"/>
  <c r="G121" i="2"/>
  <c r="H121" i="2"/>
  <c r="I121" i="2"/>
  <c r="J121" i="2"/>
  <c r="E122" i="2"/>
  <c r="F122" i="2"/>
  <c r="G122" i="2"/>
  <c r="H122" i="2"/>
  <c r="I122" i="2"/>
  <c r="J122" i="2"/>
  <c r="E123" i="2"/>
  <c r="F123" i="2"/>
  <c r="G123" i="2"/>
  <c r="H123" i="2"/>
  <c r="I123" i="2"/>
  <c r="J123" i="2"/>
  <c r="E124" i="2"/>
  <c r="F124" i="2"/>
  <c r="G124" i="2"/>
  <c r="H124" i="2"/>
  <c r="I124" i="2"/>
  <c r="J124" i="2"/>
  <c r="E125" i="2"/>
  <c r="F125" i="2"/>
  <c r="G125" i="2"/>
  <c r="H125" i="2"/>
  <c r="I125" i="2"/>
  <c r="J125" i="2"/>
  <c r="E126" i="2"/>
  <c r="F126" i="2"/>
  <c r="G126" i="2"/>
  <c r="H126" i="2"/>
  <c r="I126" i="2"/>
  <c r="J126" i="2"/>
  <c r="E127" i="2"/>
  <c r="F127" i="2"/>
  <c r="G127" i="2"/>
  <c r="H127" i="2"/>
  <c r="I127" i="2"/>
  <c r="J127" i="2"/>
  <c r="E128" i="2"/>
  <c r="F128" i="2"/>
  <c r="G128" i="2"/>
  <c r="H128" i="2"/>
  <c r="I128" i="2"/>
  <c r="J128" i="2"/>
  <c r="E129" i="2"/>
  <c r="F129" i="2"/>
  <c r="G129" i="2"/>
  <c r="H129" i="2"/>
  <c r="I129" i="2"/>
  <c r="J129" i="2"/>
  <c r="J114" i="2"/>
  <c r="I114" i="2"/>
  <c r="H114" i="2"/>
  <c r="G114" i="2"/>
  <c r="F114" i="2"/>
  <c r="E80" i="2"/>
  <c r="F80" i="2"/>
  <c r="G80" i="2"/>
  <c r="H80" i="2"/>
  <c r="I80" i="2"/>
  <c r="J80" i="2"/>
  <c r="E81" i="2"/>
  <c r="F81" i="2"/>
  <c r="G81" i="2"/>
  <c r="H81" i="2"/>
  <c r="I81" i="2"/>
  <c r="J81" i="2"/>
  <c r="E82" i="2"/>
  <c r="F82" i="2"/>
  <c r="G82" i="2"/>
  <c r="H82" i="2"/>
  <c r="I82" i="2"/>
  <c r="J82" i="2"/>
  <c r="E83" i="2"/>
  <c r="F83" i="2"/>
  <c r="G83" i="2"/>
  <c r="H83" i="2"/>
  <c r="I83" i="2"/>
  <c r="J83" i="2"/>
  <c r="E84" i="2"/>
  <c r="F84" i="2"/>
  <c r="G84" i="2"/>
  <c r="H84" i="2"/>
  <c r="I84" i="2"/>
  <c r="J84" i="2"/>
  <c r="E85" i="2"/>
  <c r="F85" i="2"/>
  <c r="G85" i="2"/>
  <c r="H85" i="2"/>
  <c r="I85" i="2"/>
  <c r="J85" i="2"/>
  <c r="E86" i="2"/>
  <c r="F86" i="2"/>
  <c r="G86" i="2"/>
  <c r="H86" i="2"/>
  <c r="I86" i="2"/>
  <c r="J86" i="2"/>
  <c r="E89" i="2"/>
  <c r="F89" i="2"/>
  <c r="G89" i="2"/>
  <c r="H89" i="2"/>
  <c r="I89" i="2"/>
  <c r="J89" i="2"/>
  <c r="E91" i="2"/>
  <c r="F91" i="2"/>
  <c r="G91" i="2"/>
  <c r="H91" i="2"/>
  <c r="I91" i="2"/>
  <c r="J91" i="2"/>
  <c r="E93" i="2"/>
  <c r="F93" i="2"/>
  <c r="G93" i="2"/>
  <c r="H93" i="2"/>
  <c r="I93" i="2"/>
  <c r="J93" i="2"/>
  <c r="E94" i="2"/>
  <c r="F94" i="2"/>
  <c r="G94" i="2"/>
  <c r="H94" i="2"/>
  <c r="I94" i="2"/>
  <c r="J94" i="2"/>
  <c r="E95" i="2"/>
  <c r="F95" i="2"/>
  <c r="G95" i="2"/>
  <c r="H95" i="2"/>
  <c r="I95" i="2"/>
  <c r="J95" i="2"/>
  <c r="E96" i="2"/>
  <c r="F96" i="2"/>
  <c r="G96" i="2"/>
  <c r="H96" i="2"/>
  <c r="I96" i="2"/>
  <c r="J96" i="2"/>
  <c r="E97" i="2"/>
  <c r="F97" i="2"/>
  <c r="G97" i="2"/>
  <c r="H97" i="2"/>
  <c r="I97" i="2"/>
  <c r="J97" i="2"/>
  <c r="E98" i="2"/>
  <c r="F98" i="2"/>
  <c r="G98" i="2"/>
  <c r="H98" i="2"/>
  <c r="I98" i="2"/>
  <c r="J98" i="2"/>
  <c r="E99" i="2"/>
  <c r="F99" i="2"/>
  <c r="G99" i="2"/>
  <c r="H99" i="2"/>
  <c r="I99" i="2"/>
  <c r="J99" i="2"/>
  <c r="E100" i="2"/>
  <c r="F100" i="2"/>
  <c r="G100" i="2"/>
  <c r="H100" i="2"/>
  <c r="I100" i="2"/>
  <c r="J100" i="2"/>
  <c r="E101" i="2"/>
  <c r="F101" i="2"/>
  <c r="G101" i="2"/>
  <c r="H101" i="2"/>
  <c r="I101" i="2"/>
  <c r="J101" i="2"/>
  <c r="E102" i="2"/>
  <c r="F102" i="2"/>
  <c r="G102" i="2"/>
  <c r="H102" i="2"/>
  <c r="I102" i="2"/>
  <c r="J102" i="2"/>
  <c r="J79" i="2"/>
  <c r="I79" i="2"/>
  <c r="H79" i="2"/>
  <c r="G79" i="2"/>
  <c r="F79" i="2"/>
  <c r="E79" i="2"/>
  <c r="F5" i="2" l="1"/>
  <c r="G5" i="2" s="1"/>
  <c r="H5" i="2" s="1"/>
  <c r="I5" i="2" s="1"/>
  <c r="J5" i="2" s="1"/>
  <c r="K5" i="2" s="1"/>
  <c r="L5" i="2" s="1"/>
  <c r="M5" i="2" s="1"/>
  <c r="N5" i="2" s="1"/>
  <c r="E5" i="2"/>
  <c r="F54" i="1" l="1"/>
  <c r="F344" i="1" l="1"/>
  <c r="F349" i="1"/>
  <c r="F351" i="1"/>
  <c r="F385" i="1" l="1"/>
  <c r="F387" i="1"/>
  <c r="F381" i="1"/>
  <c r="F376" i="1"/>
  <c r="F337" i="1"/>
  <c r="F352" i="1"/>
  <c r="F355" i="1"/>
  <c r="F356" i="1"/>
  <c r="F304" i="1"/>
  <c r="F307" i="1"/>
  <c r="F312" i="1"/>
  <c r="F317" i="1"/>
  <c r="F318" i="1"/>
  <c r="F320" i="1"/>
  <c r="F323" i="1"/>
  <c r="F300" i="1"/>
  <c r="F202" i="1"/>
  <c r="F207" i="1"/>
  <c r="F201" i="1"/>
  <c r="F177" i="1"/>
  <c r="F61" i="1" l="1"/>
  <c r="F55" i="1"/>
  <c r="F53" i="1"/>
  <c r="F52" i="1"/>
  <c r="F41" i="1"/>
  <c r="F37" i="1"/>
  <c r="F23" i="1"/>
  <c r="F16" i="1"/>
</calcChain>
</file>

<file path=xl/sharedStrings.xml><?xml version="1.0" encoding="utf-8"?>
<sst xmlns="http://schemas.openxmlformats.org/spreadsheetml/2006/main" count="954" uniqueCount="444">
  <si>
    <t>Rang</t>
  </si>
  <si>
    <t>Noms</t>
  </si>
  <si>
    <t>course</t>
  </si>
  <si>
    <t>temps</t>
  </si>
  <si>
    <t>cotation</t>
  </si>
  <si>
    <t>cotation+</t>
  </si>
  <si>
    <t>cotation-</t>
  </si>
  <si>
    <t>SIROUX ELISABETH</t>
  </si>
  <si>
    <t>course Tangue</t>
  </si>
  <si>
    <t>JEAN-FRANCOIS Karine</t>
  </si>
  <si>
    <t>Trail des Anglais</t>
  </si>
  <si>
    <t>SERY SYLVIE</t>
  </si>
  <si>
    <t>MITHRIDATE Elodie</t>
  </si>
  <si>
    <t>LOPEZ Peggy</t>
  </si>
  <si>
    <t>CARRET ESTELLE</t>
  </si>
  <si>
    <t>HIBON Fatima</t>
  </si>
  <si>
    <t>NEDELEC Claire</t>
  </si>
  <si>
    <t>trail des Anglais</t>
  </si>
  <si>
    <t>HOARAU DEURWEILHER Sabrina</t>
  </si>
  <si>
    <t>Trans-volcano</t>
  </si>
  <si>
    <t>PERCHERON NATHALIE</t>
  </si>
  <si>
    <t>Caldeira Trail</t>
  </si>
  <si>
    <t>HAEGEL HELENE</t>
  </si>
  <si>
    <t>FOURNAT AURELIE</t>
  </si>
  <si>
    <t>DELGARD MARIE-DENISE</t>
  </si>
  <si>
    <t>POCHET BLANDINE</t>
  </si>
  <si>
    <t>LAUER Gaelle</t>
  </si>
  <si>
    <t>BRAJON MORGANE</t>
  </si>
  <si>
    <t>DUMONT MICHELLE</t>
  </si>
  <si>
    <t>BARET SANDRA</t>
  </si>
  <si>
    <t>ARDOINO MAGALI</t>
  </si>
  <si>
    <t>CORDIER CHARLOTTE</t>
  </si>
  <si>
    <t>PUY MARCELLE</t>
  </si>
  <si>
    <t>10kms ADH</t>
  </si>
  <si>
    <t>ATIA ANNE</t>
  </si>
  <si>
    <t>TUSP</t>
  </si>
  <si>
    <t>Nedelec Claire</t>
  </si>
  <si>
    <t>km VERTIC. MAIDO</t>
  </si>
  <si>
    <t>FOURDRINIER SYLVIE</t>
  </si>
  <si>
    <t>GENTILHOMME AUDREY</t>
  </si>
  <si>
    <t>CADET ARMANDE</t>
  </si>
  <si>
    <t>FANCHIN VIVIANE</t>
  </si>
  <si>
    <t>PIERY Ekaterina</t>
  </si>
  <si>
    <t>10 KMS PPM</t>
  </si>
  <si>
    <t>EMMA CORINNE</t>
  </si>
  <si>
    <t>FONLUPT STEPHANIE</t>
  </si>
  <si>
    <t>Trail de l'Eden</t>
  </si>
  <si>
    <t>10 kms PPM</t>
  </si>
  <si>
    <t>MARTIN NATHALIE</t>
  </si>
  <si>
    <t>BOYER KATIA</t>
  </si>
  <si>
    <t>KERNEIS Elodie</t>
  </si>
  <si>
    <t>MAILLOT Marie-lise</t>
  </si>
  <si>
    <t>STEPHAN MURIEL</t>
  </si>
  <si>
    <t>KLEIN JOSETTE</t>
  </si>
  <si>
    <t>ROBERT DANIELLE</t>
  </si>
  <si>
    <t>CHELLEMBRUN Jocelyne</t>
  </si>
  <si>
    <t>PARSY CATHY</t>
  </si>
  <si>
    <t>TOUSSAINT MIREILLE</t>
  </si>
  <si>
    <t>REVEL AURELIE</t>
  </si>
  <si>
    <t>DAFREVOLLE KELLY</t>
  </si>
  <si>
    <t>HOAREAU Yolaine</t>
  </si>
  <si>
    <t>TAURINES CLAIRE</t>
  </si>
  <si>
    <t>ILLAN Nathalie</t>
  </si>
  <si>
    <t>BLARD BEATRICE</t>
  </si>
  <si>
    <t>RIVIERE LAURA-LESLIE</t>
  </si>
  <si>
    <t>HOAREAU CORINNE</t>
  </si>
  <si>
    <t>QUEFFELEC MARIE-MICKALA</t>
  </si>
  <si>
    <t>GRONDIN MARIE-DENISE</t>
  </si>
  <si>
    <t>BEHAGHEL Vinciane</t>
  </si>
  <si>
    <t>SIMON Leyssa</t>
  </si>
  <si>
    <t>RICHAUD NATHALIE</t>
  </si>
  <si>
    <t>BONNEAU edith</t>
  </si>
  <si>
    <t>JANIN ANNE CECILE</t>
  </si>
  <si>
    <t>BARDEUR AMELIE</t>
  </si>
  <si>
    <t>GUILBAULT ELEONORE</t>
  </si>
  <si>
    <t>GRAVIER NELLY</t>
  </si>
  <si>
    <t>MALVAL ANAIS</t>
  </si>
  <si>
    <t>LAEMMLE Christine</t>
  </si>
  <si>
    <t>LEHIDEUX gwenola</t>
  </si>
  <si>
    <t>MICHAUD GUYLENE</t>
  </si>
  <si>
    <t>TRAJAN evelyne</t>
  </si>
  <si>
    <t>DE CAMPOS GERIA PALMIRA</t>
  </si>
  <si>
    <t>Kms vertical du Maïdo</t>
  </si>
  <si>
    <t>DERAND DELPHINE</t>
  </si>
  <si>
    <t>GHORZI NORA</t>
  </si>
  <si>
    <t>10 KMS NED</t>
  </si>
  <si>
    <t>OLLIVIER LAMARQUE FABIENNE</t>
  </si>
  <si>
    <t>DAMOUR HERVE</t>
  </si>
  <si>
    <t>NIEL CHANTAL</t>
  </si>
  <si>
    <t>SCHAEFFER MURIEL</t>
  </si>
  <si>
    <t>FONTAINE FABIOLA</t>
  </si>
  <si>
    <t>Trail de l'Horloge</t>
  </si>
  <si>
    <t>CIMAN CECILE</t>
  </si>
  <si>
    <t>PUCHEU Pauline</t>
  </si>
  <si>
    <t>GIGAN Elodie</t>
  </si>
  <si>
    <t>GICQUEL celine</t>
  </si>
  <si>
    <t>DUCHEMANE VICTORINE</t>
  </si>
  <si>
    <t>GUERDIN laura</t>
  </si>
  <si>
    <t>PERROUAULT huguette</t>
  </si>
  <si>
    <t>HOAREAU MYRIELLE</t>
  </si>
  <si>
    <t>BAUDIS CLAIRE</t>
  </si>
  <si>
    <t>LACHAPELLE GERALDINE</t>
  </si>
  <si>
    <t>BEGUE CHANTAL</t>
  </si>
  <si>
    <t>LEVENEUR NADINE</t>
  </si>
  <si>
    <t>BEGE SOPHIE</t>
  </si>
  <si>
    <t>Trail Grand Bassin</t>
  </si>
  <si>
    <t>TROUVE Marie</t>
  </si>
  <si>
    <t>DELCHINI ANNE-CECILE</t>
  </si>
  <si>
    <t>10kmNSP</t>
  </si>
  <si>
    <t>RIVIERE JULIE</t>
  </si>
  <si>
    <t>MAREUX EUGENIE</t>
  </si>
  <si>
    <t>VADIVELOU MARIE-AUGUSTINE</t>
  </si>
  <si>
    <t>BOURGEOIS MARIE-NOELLE</t>
  </si>
  <si>
    <t>LACOUDRAY GEORGET</t>
  </si>
  <si>
    <t>GONNEAU FLORELLE</t>
  </si>
  <si>
    <t>SMITH JOHANNA</t>
  </si>
  <si>
    <t>JEANNETTE SYLVIANE</t>
  </si>
  <si>
    <t>SANTOS DA SILVA FLEUR</t>
  </si>
  <si>
    <t>BENTALEB DALILA</t>
  </si>
  <si>
    <t>ALTHIERY CORINE</t>
  </si>
  <si>
    <t>LEBON DOMINIQUE</t>
  </si>
  <si>
    <t>GAUVIN MARIE-NATHALIE</t>
  </si>
  <si>
    <t>BOYER ELISABETH</t>
  </si>
  <si>
    <t>DUBOIL DOLORES</t>
  </si>
  <si>
    <t>GEERAERT ANNE</t>
  </si>
  <si>
    <t>DURAND ISABELLE</t>
  </si>
  <si>
    <t>RAUDRANT ANNE</t>
  </si>
  <si>
    <t>DELISLE FREDERIQUE</t>
  </si>
  <si>
    <t>LARTIGUE CELINE</t>
  </si>
  <si>
    <t>ASSOUMANI ALEXANDRA</t>
  </si>
  <si>
    <t>PROT MYRIAM</t>
  </si>
  <si>
    <t>DEBENOIT HELENE</t>
  </si>
  <si>
    <t>DIVOL MARIE-JUDITH</t>
  </si>
  <si>
    <t>D'HOOGHE Clementine</t>
  </si>
  <si>
    <t>LEPERLIER AGNIEL</t>
  </si>
  <si>
    <t>LAVISSE ELODIE</t>
  </si>
  <si>
    <t>BITROU-GAILLARD ANNE</t>
  </si>
  <si>
    <t>MARA HINATEA</t>
  </si>
  <si>
    <t>RAGOT BENEDICTE</t>
  </si>
  <si>
    <t>MITHRIDATE ELODIE</t>
  </si>
  <si>
    <t>TURPIN marie gisele</t>
  </si>
  <si>
    <t>LECOCQ ODILE</t>
  </si>
  <si>
    <t>NIRLO FLORENCE</t>
  </si>
  <si>
    <t>ROCHECOUSTE CATHERINE</t>
  </si>
  <si>
    <t>LE TENNIER SYLVIE</t>
  </si>
  <si>
    <t>PIERRE AGNES</t>
  </si>
  <si>
    <t>PAYET SABRINA</t>
  </si>
  <si>
    <t>FONTAINE CHRISTIANE</t>
  </si>
  <si>
    <t>DORILAS EMMANUELLE</t>
  </si>
  <si>
    <t>MOREL MELINDA</t>
  </si>
  <si>
    <t>VIRASSAMY FLORE</t>
  </si>
  <si>
    <t>DOUTEAU AUDREY</t>
  </si>
  <si>
    <t>CHABAUD NADINE</t>
  </si>
  <si>
    <t>MOREL SYLVIE</t>
  </si>
  <si>
    <t>JOUSSERAND MARION</t>
  </si>
  <si>
    <t>GABIOU MARIE-JACQUELIN</t>
  </si>
  <si>
    <t>BEDIER Florence</t>
  </si>
  <si>
    <t>ABDALLAH TOMANY LORAINZA</t>
  </si>
  <si>
    <t>BRASSAMIN MAHEFARINIRINA</t>
  </si>
  <si>
    <t>MAILLOT STEPHANIE</t>
  </si>
  <si>
    <t>VITRY PRISCILLA</t>
  </si>
  <si>
    <t>GEROME-CUGNIN VERONIQUE</t>
  </si>
  <si>
    <t>KALYNTSHUK BERANGERE</t>
  </si>
  <si>
    <t>NEMORIN SIMONE</t>
  </si>
  <si>
    <t>PERISSE CHARLOTTE</t>
  </si>
  <si>
    <t>MADELEINE EVELYNE</t>
  </si>
  <si>
    <t>MOUTOU MARIE-GUYLAINE</t>
  </si>
  <si>
    <t>MAAROUF BOUTIN SAMIRA</t>
  </si>
  <si>
    <t>DAVID HELENE</t>
  </si>
  <si>
    <t>MARA MARTINE</t>
  </si>
  <si>
    <t>ETHEVE FLORIANE</t>
  </si>
  <si>
    <t>PERSONNAT SOPHIE</t>
  </si>
  <si>
    <t>GRALL Laureline</t>
  </si>
  <si>
    <t>VIARD GODIN Valerie</t>
  </si>
  <si>
    <t>LEPINAY FRANCOISE</t>
  </si>
  <si>
    <t>DULAU VIOLAINE</t>
  </si>
  <si>
    <t>…</t>
  </si>
  <si>
    <t xml:space="preserve">Il se peut que, même si vous avez fait l'une de ses courses, vous n'apparaissez pas dans ce classement limité </t>
  </si>
  <si>
    <t>au top 100. Vous pouvez toujours consulter votre cotation sur les tableaux des courses feuille suivante.</t>
  </si>
  <si>
    <t>COURT</t>
  </si>
  <si>
    <t>date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</si>
  <si>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</si>
  <si>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</si>
  <si>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</si>
  <si>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</si>
  <si>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10 kms de l'ADH</t>
  </si>
  <si>
    <t>10 Kms PPM</t>
  </si>
  <si>
    <t>10 kms nocturne St Paul</t>
  </si>
  <si>
    <t>course Piton Patate</t>
  </si>
  <si>
    <t>course Papangue</t>
  </si>
  <si>
    <t>Course du Géranium</t>
  </si>
  <si>
    <t>10 kms ville de St Denis</t>
  </si>
  <si>
    <t>Semi Marathon St Louis</t>
  </si>
  <si>
    <t>Leu Trail de la Chaloupe</t>
  </si>
  <si>
    <t>Camélias Raid</t>
  </si>
  <si>
    <t>Trail de Coteaux sec</t>
  </si>
  <si>
    <t>TUSD 24</t>
  </si>
  <si>
    <t>Course de l'Ail</t>
  </si>
  <si>
    <t>Run Odysséa</t>
  </si>
  <si>
    <t>Kalla Nescafé</t>
  </si>
  <si>
    <t>*Récompensé à la valeur de 19,5 et réajusté à la valeur de 18,5</t>
  </si>
  <si>
    <t>Valeur de chaque courses tout terrain sur les différentes versions et barèmes temps par cotations principales</t>
  </si>
  <si>
    <t>MOYEN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</si>
  <si>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</si>
  <si>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</si>
  <si>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</si>
  <si>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</si>
  <si>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</si>
  <si>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</si>
  <si>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</si>
  <si>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</si>
  <si>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</si>
  <si>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</si>
  <si>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</si>
  <si>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</si>
  <si>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</si>
  <si>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</si>
  <si>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</si>
  <si>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LONG</t>
  </si>
  <si>
    <t>Trans Volcano*</t>
  </si>
  <si>
    <t>trail Grand Bassin</t>
  </si>
  <si>
    <t>D Tour 60</t>
  </si>
  <si>
    <t>Trail de Minuit</t>
  </si>
  <si>
    <t>Course de l'Arc en Ciel</t>
  </si>
  <si>
    <t>Trail Grand Ouest</t>
  </si>
  <si>
    <t>Cimasalasienne</t>
  </si>
  <si>
    <t>La Mascareigne</t>
  </si>
  <si>
    <t>* parcours 2015 revu à la baisse</t>
  </si>
  <si>
    <t>ATTENTION : seul les cases bleus sont à remplir, respectez la forme (00:00:00)</t>
  </si>
  <si>
    <t>COTATION</t>
  </si>
  <si>
    <t>VOTRE TPS</t>
  </si>
  <si>
    <t xml:space="preserve"> violet</t>
  </si>
  <si>
    <t>début.</t>
  </si>
  <si>
    <t>calculez votre propre cotation page suivante</t>
  </si>
  <si>
    <t>version courte</t>
  </si>
  <si>
    <t>version moyenne</t>
  </si>
  <si>
    <t>version longue</t>
  </si>
  <si>
    <t>ROUGE</t>
  </si>
  <si>
    <t>ORANGE</t>
  </si>
  <si>
    <t>JAUNE</t>
  </si>
  <si>
    <t>Trail des 2 rivières</t>
  </si>
  <si>
    <t>boucle Bassin Vital</t>
  </si>
  <si>
    <t>trail des 2 rivières</t>
  </si>
  <si>
    <t>OLASAGASTI NATHALIE</t>
  </si>
  <si>
    <t>LEGROS ELISABETH</t>
  </si>
  <si>
    <t>GERBELOT LEGRIS SOPHIE</t>
  </si>
  <si>
    <t>DUFOUR isabelle</t>
  </si>
  <si>
    <t>VIGNAL ROSELYNE</t>
  </si>
  <si>
    <t>PETIT DE LA RHODIERE MYLENE</t>
  </si>
  <si>
    <t>FONTAINE REGINE</t>
  </si>
  <si>
    <t>Boucle Bassin Vital</t>
  </si>
  <si>
    <t>TURPIN Céliane</t>
  </si>
  <si>
    <t>LEBRETON Isabelle</t>
  </si>
  <si>
    <t>PERRAULT Pierrette</t>
  </si>
  <si>
    <t>BLARD Sophie</t>
  </si>
  <si>
    <t>SOARES Gabrielle</t>
  </si>
  <si>
    <t>VITRY Valérie</t>
  </si>
  <si>
    <t>DE CAMPOS GERIA P</t>
  </si>
  <si>
    <t>HOARAU Michelle</t>
  </si>
  <si>
    <t>JEAN FRANCOIS Karine</t>
  </si>
  <si>
    <t>DUMONT Bernadette</t>
  </si>
  <si>
    <t>NATIVEL Noele</t>
  </si>
  <si>
    <t>TAILON Maryse</t>
  </si>
  <si>
    <t>COISSER Gladys</t>
  </si>
  <si>
    <t>POCHAT Juliette</t>
  </si>
  <si>
    <t>BARATEAU Cécile</t>
  </si>
  <si>
    <t>SAMINADIN Marie France</t>
  </si>
  <si>
    <t>BACCO Julie</t>
  </si>
  <si>
    <t>HOAREAU Myrielle</t>
  </si>
  <si>
    <t>MEUNIER Sarah</t>
  </si>
  <si>
    <t>10 kms noct. St JO</t>
  </si>
  <si>
    <t>ARNAUD agathe</t>
  </si>
  <si>
    <t>APAVOO FLAMINIE</t>
  </si>
  <si>
    <t>DUBREUIL CAROLINE</t>
  </si>
  <si>
    <t>VITRY PRISCILLIA</t>
  </si>
  <si>
    <t>LACHAPELLE linda</t>
  </si>
  <si>
    <t>PLANTE ANAIS</t>
  </si>
  <si>
    <t>SEROC Marie Danielle</t>
  </si>
  <si>
    <t>VITRY FREDERIQUE</t>
  </si>
  <si>
    <t>DRACHE SANDRINE</t>
  </si>
  <si>
    <t>HOAREAU NADIA</t>
  </si>
  <si>
    <t>CHABANE SEVERINE</t>
  </si>
  <si>
    <t>GRONDIN Myriam</t>
  </si>
  <si>
    <t>CAUSEE MELISSA</t>
  </si>
  <si>
    <t>BERTRAND PERRINE</t>
  </si>
  <si>
    <t>COURTOIS CHRISTINE</t>
  </si>
  <si>
    <t>GRONDIN Janick</t>
  </si>
  <si>
    <t>DAFREVILLE KELLY</t>
  </si>
  <si>
    <t>SECCHIUTTI ELODIE</t>
  </si>
  <si>
    <t>10 km noct ST JO</t>
  </si>
  <si>
    <t>LE TOP 14 NIVEAU NATIONAL femme REUNION 2015 - VERSION COURTE</t>
  </si>
  <si>
    <t>GERARD Constance</t>
  </si>
  <si>
    <t>Course Piton Patate</t>
  </si>
  <si>
    <t>BOURGEOIS Marie Noelle</t>
  </si>
  <si>
    <t>D-Tour45</t>
  </si>
  <si>
    <t>OBARA MARGUERIT Nathalie</t>
  </si>
  <si>
    <t>TURPIN Celiane</t>
  </si>
  <si>
    <t>BARATEAU Cecile</t>
  </si>
  <si>
    <t>VALEAMA Wendy</t>
  </si>
  <si>
    <t>MITHRIDATE elodie</t>
  </si>
  <si>
    <t>MARTIAL Pascaline</t>
  </si>
  <si>
    <t>THIEL Marion</t>
  </si>
  <si>
    <t>CHABAUD Nadine</t>
  </si>
  <si>
    <t>TOUSSAINT Mireille</t>
  </si>
  <si>
    <t>HOAREAU Michelle</t>
  </si>
  <si>
    <t>CORNEC Ssophie</t>
  </si>
  <si>
    <t>BOUCHEREAU Alexandra</t>
  </si>
  <si>
    <t>PAUSE Fabiola</t>
  </si>
  <si>
    <t>TURPIN Marie Gisele</t>
  </si>
  <si>
    <t>JEAN FRANcOIS Karine</t>
  </si>
  <si>
    <t>BACKLUND Jeanette</t>
  </si>
  <si>
    <t>D-Tour60</t>
  </si>
  <si>
    <t>LEE SONG YIN Sonia</t>
  </si>
  <si>
    <t>MALINGA Richeline</t>
  </si>
  <si>
    <t>AVRIAMA Aurelie</t>
  </si>
  <si>
    <t>BASQUAISE M. Sophie</t>
  </si>
  <si>
    <t>CALVO Christine</t>
  </si>
  <si>
    <t>COLLET Sabine</t>
  </si>
  <si>
    <t>BEAUMONT Corine</t>
  </si>
  <si>
    <t>CERVEAU Sandra</t>
  </si>
  <si>
    <t>suite</t>
  </si>
  <si>
    <t>N.B : valeur des parcours sur la feuille "les courses".</t>
  </si>
  <si>
    <t>TRAMONI PERRINE</t>
  </si>
  <si>
    <t>POIRIER JESSICA</t>
  </si>
  <si>
    <t>BEGUE HORTENSE</t>
  </si>
  <si>
    <t>ELIZEON FABIENNE</t>
  </si>
  <si>
    <t>HUET Marie Johanne</t>
  </si>
  <si>
    <t>MYLONAS VIRGINIE</t>
  </si>
  <si>
    <t>PERROUAULT Huguette</t>
  </si>
  <si>
    <t>AUSSEDAT mariette</t>
  </si>
  <si>
    <t>PERRIER LEFEVRE CORINNE</t>
  </si>
  <si>
    <t>GOReE Guylene</t>
  </si>
  <si>
    <t>DAMOUR REGINE</t>
  </si>
  <si>
    <t>DEURVEILHER Lucinda</t>
  </si>
  <si>
    <t>LAUDE NADINE</t>
  </si>
  <si>
    <t>CASSAGNE marion</t>
  </si>
  <si>
    <t>PITERBOTH MARIE DAISY</t>
  </si>
  <si>
    <t>PAYET ISABELLE THERESE</t>
  </si>
  <si>
    <t>JOUSSERAND marion</t>
  </si>
  <si>
    <t>Trail du Volcan</t>
  </si>
  <si>
    <t>RIVIERE JASMINE</t>
  </si>
  <si>
    <t>DEGALE MAUD</t>
  </si>
  <si>
    <t>DA-CUNHA-BORLIDO NATHALIE</t>
  </si>
  <si>
    <t>Trail des Koloss</t>
  </si>
  <si>
    <t>LARIVIERE audrey</t>
  </si>
  <si>
    <t>NATIVEL NOELE</t>
  </si>
  <si>
    <t>BLUTEAU Nadège</t>
  </si>
  <si>
    <t>LEBON LAURA</t>
  </si>
  <si>
    <t>ROBERT Yvette</t>
  </si>
  <si>
    <t>HOARAU VINCENSINI PASCALE</t>
  </si>
  <si>
    <t>BANOR NATHALIE</t>
  </si>
  <si>
    <t>LEVENEUR Nadine</t>
  </si>
  <si>
    <t>DEBESE Livia</t>
  </si>
  <si>
    <t>QUILLEVERE Marie</t>
  </si>
  <si>
    <t>CASTAGNO Elise</t>
  </si>
  <si>
    <t>SIROUX Elisabeth</t>
  </si>
  <si>
    <t>PAYET Muriel</t>
  </si>
  <si>
    <t>Vertical Run</t>
  </si>
  <si>
    <t>VITRY Valerie</t>
  </si>
  <si>
    <t>TAOCHY HELENE</t>
  </si>
  <si>
    <t>PASSAL EVA</t>
  </si>
  <si>
    <t>CALPETARD MARIE-SANDRINE</t>
  </si>
  <si>
    <t>COUDIERE SOIZIC</t>
  </si>
  <si>
    <t>LE TOP 103 NIVEAU REGIONAL femme REUNION 2015 - VERSION courte</t>
  </si>
  <si>
    <t>DELCHINI Anne Cecile</t>
  </si>
  <si>
    <t>PATUREL Marie Helene</t>
  </si>
  <si>
    <t>TRAMONI CARSAC Perrine</t>
  </si>
  <si>
    <t>Royal Raid 35</t>
  </si>
  <si>
    <t>LEGROS Elisabeth</t>
  </si>
  <si>
    <t>Royal Raid 80</t>
  </si>
  <si>
    <t>LE TOP 6 NIVEAU NATIONAL femme REUNION 2015 - VERSION longue</t>
  </si>
  <si>
    <t>MARION Lucie</t>
  </si>
  <si>
    <t>SEROC Danielle</t>
  </si>
  <si>
    <t>CANAUD Natacha</t>
  </si>
  <si>
    <t>BLASIG Marie Sabine</t>
  </si>
  <si>
    <t>LE TOP 20 NIVEAU REGIONAL femme REUNION 2015 - VERSION longue</t>
  </si>
  <si>
    <t>DOREE Marion</t>
  </si>
  <si>
    <t>GERARD Valerie</t>
  </si>
  <si>
    <t>BIENAIME Carole</t>
  </si>
  <si>
    <t>LHERMITTE Elodie</t>
  </si>
  <si>
    <t>LE TOP 27 NIVEAU DEPARTEMENTAL femme REUNION 2015 - VERSION longue</t>
  </si>
  <si>
    <t>LE TOP 7 NIVEAU NATIONAL femme REUNION 2015 - VERSION MOYENNE</t>
  </si>
  <si>
    <t>BATHFIELD Tatiana</t>
  </si>
  <si>
    <t>PERRIGER Corinne</t>
  </si>
  <si>
    <t>DUPONT Isabelle</t>
  </si>
  <si>
    <t>SERY Sylvie</t>
  </si>
  <si>
    <t>MARION Fabienne</t>
  </si>
  <si>
    <t>ROBERT Anne Charlene</t>
  </si>
  <si>
    <t>PERRIER Marie</t>
  </si>
  <si>
    <t>POUPINEL DE VALENCE Estelle</t>
  </si>
  <si>
    <t>LAVERGNE Beatrice</t>
  </si>
  <si>
    <t>VERBARD Christelle</t>
  </si>
  <si>
    <t>MAILLOT Marie Lise</t>
  </si>
  <si>
    <t>GUAZZONE LEBON Christine</t>
  </si>
  <si>
    <t>DELMOTTE Barbara</t>
  </si>
  <si>
    <t>DOGER DE SPEVILLE Patricia</t>
  </si>
  <si>
    <t>GUNGOOSINGH Catherine</t>
  </si>
  <si>
    <t>CLAUDE LEBRETON Reine</t>
  </si>
  <si>
    <t>BELLEPEAU Arianne</t>
  </si>
  <si>
    <t>LE RUN Laurence</t>
  </si>
  <si>
    <t>MIETTON Lauriane</t>
  </si>
  <si>
    <t>BERNIS Laure</t>
  </si>
  <si>
    <t>MAMET Shanon</t>
  </si>
  <si>
    <t>POTHIN Myriam</t>
  </si>
  <si>
    <t>BESTEL Kristina</t>
  </si>
  <si>
    <t>JHUBOO Barbara</t>
  </si>
  <si>
    <t>MESCAM Sylvie</t>
  </si>
  <si>
    <t>LE DU Marie Louise Lina</t>
  </si>
  <si>
    <t>AH VOUN Marie</t>
  </si>
  <si>
    <t>AUDARD Jessica</t>
  </si>
  <si>
    <t>JACQUES Isabelle</t>
  </si>
  <si>
    <t>DAFREVILLE Camille</t>
  </si>
  <si>
    <t>DONET Charlotte</t>
  </si>
  <si>
    <t>FOUQUET CLAIN Annie</t>
  </si>
  <si>
    <t>BOUCHER Delphine</t>
  </si>
  <si>
    <t>LABBE Cindy</t>
  </si>
  <si>
    <t>AMMANY Marie Claire</t>
  </si>
  <si>
    <t>DUPUY Nathalie</t>
  </si>
  <si>
    <t>PAUSe Fabiola</t>
  </si>
  <si>
    <t>FOURNAT Aurelie</t>
  </si>
  <si>
    <t>SIRGUEY Marion</t>
  </si>
  <si>
    <t>ARTOULAUDO Celine</t>
  </si>
  <si>
    <t>BLUTEAU Nadege</t>
  </si>
  <si>
    <t>Salazienne</t>
  </si>
  <si>
    <t>LE TOP 39 NIVEAU REGIONAL femme REUNION 2015 - VERSION MOYENNE</t>
  </si>
  <si>
    <t>GUILLOT Jessy</t>
  </si>
  <si>
    <t>BOYER CELINE</t>
  </si>
  <si>
    <t>MAILLOT KEVINE</t>
  </si>
  <si>
    <t>TAILON ROY MARYSE</t>
  </si>
  <si>
    <t>BARRET Josie</t>
  </si>
  <si>
    <t>MUSSARD LAETITIA</t>
  </si>
  <si>
    <t>EMERY Elise</t>
  </si>
  <si>
    <t>ROUGIER Anne Marie</t>
  </si>
  <si>
    <t>FILIPPI France</t>
  </si>
  <si>
    <t>JOSEPH MYLENE</t>
  </si>
  <si>
    <t>LEBEAU FANNY</t>
  </si>
  <si>
    <t>LE TOP 53 NIVEAU DEPARTEMENTAL femme REUNION 2015 - VERSION MOYENNE</t>
  </si>
  <si>
    <t>PAYET NADINE</t>
  </si>
  <si>
    <t>TURPIN LUCETTE</t>
  </si>
  <si>
    <t>Course Géranium</t>
  </si>
  <si>
    <t>LE ROUZIC KEVIN</t>
  </si>
  <si>
    <t>MALINGA RICHELINE</t>
  </si>
  <si>
    <t>COLLET SABINE</t>
  </si>
  <si>
    <t>LE TOP 90 NIVEAU DEPARTEMENTAL femme REUNION 2015 - VERSION courte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</si>
</sst>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  <xf numFmtId="0" fontId="0" fillId="4" borderId="2" xfId="0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Border="1"/>
    <xf numFmtId="2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21" fontId="2" fillId="0" borderId="0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6" borderId="1" xfId="0" applyFill="1" applyBorder="1"/>
    <xf numFmtId="0" fontId="0" fillId="6" borderId="2" xfId="0" applyFill="1" applyBorder="1"/>
    <xf numFmtId="21" fontId="0" fillId="0" borderId="0" xfId="0" applyNumberFormat="1"/>
    <xf numFmtId="21" fontId="2" fillId="4" borderId="2" xfId="0" applyNumberFormat="1" applyFont="1" applyFill="1" applyBorder="1"/>
    <xf numFmtId="1" fontId="2" fillId="4" borderId="2" xfId="0" applyNumberFormat="1" applyFon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0" borderId="3" xfId="0" applyFill="1" applyBorder="1"/>
    <xf numFmtId="0" fontId="1" fillId="7" borderId="0" xfId="0" applyFont="1" applyFill="1"/>
    <xf numFmtId="0" fontId="0" fillId="7" borderId="1" xfId="0" applyFill="1" applyBorder="1"/>
    <xf numFmtId="0" fontId="0" fillId="7" borderId="2" xfId="0" applyFill="1" applyBorder="1"/>
    <xf numFmtId="21" fontId="2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1" fontId="0" fillId="2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2" borderId="2" xfId="0" applyNumberFormat="1" applyFill="1" applyBorder="1"/>
    <xf numFmtId="21" fontId="0" fillId="4" borderId="4" xfId="0" applyNumberFormat="1" applyFill="1" applyBorder="1"/>
    <xf numFmtId="1" fontId="2" fillId="4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4" xfId="0" applyFill="1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2" borderId="3" xfId="0" applyNumberFormat="1" applyFill="1" applyBorder="1"/>
    <xf numFmtId="1" fontId="0" fillId="0" borderId="3" xfId="0" applyNumberForma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4" borderId="4" xfId="0" applyNumberFormat="1" applyFill="1" applyBorder="1" applyAlignment="1">
      <alignment horizontal="center"/>
    </xf>
    <xf numFmtId="21" fontId="0" fillId="2" borderId="4" xfId="0" applyNumberFormat="1" applyFill="1" applyBorder="1"/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2" fillId="3" borderId="2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21" fontId="0" fillId="3" borderId="3" xfId="0" applyNumberFormat="1" applyFill="1" applyBorder="1"/>
    <xf numFmtId="1" fontId="0" fillId="3" borderId="3" xfId="0" applyNumberFormat="1" applyFill="1" applyBorder="1" applyAlignment="1">
      <alignment horizontal="center"/>
    </xf>
    <xf numFmtId="0" fontId="4" fillId="0" borderId="0" xfId="0" applyFont="1" applyFill="1" applyBorder="1"/>
    <xf numFmtId="21" fontId="0" fillId="0" borderId="0" xfId="0" applyNumberFormat="1" applyFont="1" applyFill="1" applyBorder="1" applyAlignment="1">
      <alignment vertical="center"/>
    </xf>
    <xf numFmtId="0" fontId="5" fillId="0" borderId="0" xfId="0" applyFont="1"/>
    <xf numFmtId="0" fontId="1" fillId="9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1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4" xfId="0" applyNumberFormat="1" applyBorder="1"/>
    <xf numFmtId="0" fontId="6" fillId="11" borderId="1" xfId="0" applyFont="1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21" fontId="1" fillId="14" borderId="1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/>
    </xf>
    <xf numFmtId="21" fontId="1" fillId="14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1" fontId="1" fillId="14" borderId="2" xfId="0" applyNumberFormat="1" applyFont="1" applyFill="1" applyBorder="1" applyAlignment="1">
      <alignment horizontal="center"/>
    </xf>
    <xf numFmtId="21" fontId="1" fillId="14" borderId="3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0" fillId="0" borderId="1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21" fontId="0" fillId="0" borderId="0" xfId="0" applyNumberFormat="1" applyBorder="1"/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center"/>
    </xf>
    <xf numFmtId="0" fontId="0" fillId="0" borderId="0" xfId="0"/>
    <xf numFmtId="0" fontId="0" fillId="0" borderId="2" xfId="0" applyBorder="1"/>
    <xf numFmtId="1" fontId="0" fillId="0" borderId="2" xfId="0" applyNumberFormat="1" applyBorder="1" applyAlignment="1">
      <alignment horizontal="center"/>
    </xf>
    <xf numFmtId="21" fontId="0" fillId="0" borderId="0" xfId="0" applyNumberFormat="1"/>
    <xf numFmtId="0" fontId="0" fillId="0" borderId="2" xfId="0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21" fontId="0" fillId="0" borderId="2" xfId="0" applyNumberFormat="1" applyBorder="1"/>
    <xf numFmtId="21" fontId="0" fillId="0" borderId="0" xfId="0" applyNumberFormat="1" applyBorder="1" applyAlignment="1">
      <alignment horizontal="center" vertical="center"/>
    </xf>
    <xf numFmtId="0" fontId="0" fillId="5" borderId="4" xfId="0" applyFill="1" applyBorder="1"/>
    <xf numFmtId="0" fontId="0" fillId="4" borderId="4" xfId="0" applyFill="1" applyBorder="1"/>
    <xf numFmtId="21" fontId="0" fillId="0" borderId="4" xfId="0" applyNumberFormat="1" applyBorder="1" applyAlignment="1">
      <alignment horizontal="center" vertical="center"/>
    </xf>
    <xf numFmtId="0" fontId="0" fillId="4" borderId="3" xfId="0" applyFill="1" applyBorder="1"/>
    <xf numFmtId="21" fontId="0" fillId="0" borderId="3" xfId="0" applyNumberFormat="1" applyBorder="1" applyAlignment="1">
      <alignment horizontal="center" vertical="center"/>
    </xf>
    <xf numFmtId="0" fontId="0" fillId="2" borderId="2" xfId="0" applyFill="1" applyBorder="1"/>
    <xf numFmtId="164" fontId="0" fillId="0" borderId="2" xfId="0" applyNumberFormat="1" applyBorder="1"/>
    <xf numFmtId="0" fontId="0" fillId="2" borderId="4" xfId="0" applyFill="1" applyBorder="1"/>
    <xf numFmtId="164" fontId="0" fillId="0" borderId="4" xfId="0" applyNumberFormat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21" fontId="0" fillId="3" borderId="4" xfId="0" applyNumberFormat="1" applyFill="1" applyBorder="1"/>
    <xf numFmtId="1" fontId="2" fillId="3" borderId="4" xfId="0" applyNumberFormat="1" applyFont="1" applyFill="1" applyBorder="1" applyAlignment="1">
      <alignment horizontal="center"/>
    </xf>
    <xf numFmtId="21" fontId="2" fillId="3" borderId="2" xfId="0" applyNumberFormat="1" applyFont="1" applyFill="1" applyBorder="1"/>
    <xf numFmtId="0" fontId="4" fillId="0" borderId="0" xfId="0" applyFont="1" applyBorder="1" applyAlignment="1">
      <alignment horizontal="center"/>
    </xf>
    <xf numFmtId="21" fontId="0" fillId="4" borderId="0" xfId="0" applyNumberFormat="1" applyFill="1"/>
    <xf numFmtId="2" fontId="0" fillId="3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0" xfId="0" applyFill="1" applyBorder="1"/>
    <xf numFmtId="21" fontId="0" fillId="0" borderId="3" xfId="0" applyNumberFormat="1" applyBorder="1"/>
    <xf numFmtId="0" fontId="0" fillId="5" borderId="12" xfId="0" applyFill="1" applyBorder="1"/>
    <xf numFmtId="0" fontId="0" fillId="5" borderId="13" xfId="0" applyFill="1" applyBorder="1"/>
    <xf numFmtId="0" fontId="0" fillId="8" borderId="2" xfId="0" applyFill="1" applyBorder="1"/>
    <xf numFmtId="2" fontId="0" fillId="8" borderId="2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30</xdr:row>
      <xdr:rowOff>28575</xdr:rowOff>
    </xdr:from>
    <xdr:to>
      <xdr:col>1</xdr:col>
      <xdr:colOff>1076325</xdr:colOff>
      <xdr:row>33</xdr:row>
      <xdr:rowOff>76200</xdr:rowOff>
    </xdr:to>
    <xdr:cxnSp macro="">
      <xdr:nvCxnSpPr>
        <xdr:cNvPr id="3" name="Connecteur droit avec flèche 2"/>
        <xdr:cNvCxnSpPr/>
      </xdr:nvCxnSpPr>
      <xdr:spPr>
        <a:xfrm>
          <a:off x="1666875" y="54102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tabSelected="1" workbookViewId="0">
      <selection activeCell="E3" sqref="E3"/>
    </sheetView>
  </sheetViews>
  <sheetFormatPr baseColWidth="10" defaultRowHeight="15" x14ac:dyDescent="0.25"/>
  <cols>
    <col min="1" max="1" width="5.7109375" customWidth="1"/>
    <col min="2" max="2" width="27.140625" customWidth="1"/>
    <col min="3" max="3" width="17.85546875" customWidth="1"/>
    <col min="4" max="4" width="9.42578125" customWidth="1"/>
    <col min="5" max="5" width="9.28515625" customWidth="1"/>
    <col min="6" max="6" width="9" customWidth="1"/>
    <col min="7" max="7" width="10" customWidth="1"/>
    <col min="12" max="12" width="11.42578125" style="143"/>
  </cols>
  <sheetData>
    <row r="1" spans="1:12" s="143" customFormat="1" x14ac:dyDescent="0.25">
      <c r="A1" s="143" t="s">
        <v>321</v>
      </c>
    </row>
    <row r="2" spans="1:12" s="7" customFormat="1" x14ac:dyDescent="0.25">
      <c r="A2" s="7" t="s">
        <v>176</v>
      </c>
      <c r="B2" s="7" t="s">
        <v>176</v>
      </c>
      <c r="C2" s="7" t="s">
        <v>176</v>
      </c>
      <c r="D2" s="7" t="s">
        <v>176</v>
      </c>
      <c r="E2" s="7" t="s">
        <v>176</v>
      </c>
      <c r="L2" s="143"/>
    </row>
    <row r="3" spans="1:12" x14ac:dyDescent="0.25">
      <c r="A3" s="29" t="s">
        <v>370</v>
      </c>
    </row>
    <row r="4" spans="1:12" s="7" customFormat="1" x14ac:dyDescent="0.25">
      <c r="A4" s="3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L4" s="143"/>
    </row>
    <row r="5" spans="1:12" x14ac:dyDescent="0.25">
      <c r="A5" s="64">
        <v>1</v>
      </c>
      <c r="B5" s="44" t="s">
        <v>18</v>
      </c>
      <c r="C5" s="44" t="s">
        <v>19</v>
      </c>
      <c r="D5" s="50">
        <v>0.24749999999999997</v>
      </c>
      <c r="E5" s="65">
        <v>1274.7222222222222</v>
      </c>
      <c r="F5" s="58">
        <v>1275</v>
      </c>
      <c r="G5" s="44"/>
    </row>
    <row r="6" spans="1:12" s="7" customFormat="1" x14ac:dyDescent="0.25">
      <c r="A6" s="31">
        <v>2</v>
      </c>
      <c r="B6" s="8" t="s">
        <v>22</v>
      </c>
      <c r="C6" s="8" t="s">
        <v>242</v>
      </c>
      <c r="D6" s="18">
        <v>0.32048611111111108</v>
      </c>
      <c r="E6" s="19">
        <v>1214.5178764897078</v>
      </c>
      <c r="F6" s="12">
        <v>1215</v>
      </c>
      <c r="G6" s="3">
        <v>1160</v>
      </c>
      <c r="L6" s="143"/>
    </row>
    <row r="7" spans="1:12" s="7" customFormat="1" x14ac:dyDescent="0.25">
      <c r="A7" s="31">
        <v>3</v>
      </c>
      <c r="B7" s="147" t="s">
        <v>368</v>
      </c>
      <c r="C7" s="148" t="s">
        <v>369</v>
      </c>
      <c r="D7" s="18">
        <v>0.41255787037037034</v>
      </c>
      <c r="E7" s="19">
        <v>1178.3447888904477</v>
      </c>
      <c r="F7" s="145">
        <v>1178.3447888904477</v>
      </c>
      <c r="G7" s="147"/>
      <c r="L7" s="143"/>
    </row>
    <row r="8" spans="1:12" s="7" customFormat="1" x14ac:dyDescent="0.25">
      <c r="A8" s="31">
        <v>4</v>
      </c>
      <c r="B8" s="8" t="s">
        <v>100</v>
      </c>
      <c r="C8" s="147" t="s">
        <v>105</v>
      </c>
      <c r="D8" s="18">
        <v>0.50201388888888887</v>
      </c>
      <c r="E8" s="19">
        <v>1174.9398257020334</v>
      </c>
      <c r="F8" s="12">
        <v>1175</v>
      </c>
      <c r="G8" s="8"/>
      <c r="L8" s="143"/>
    </row>
    <row r="9" spans="1:12" s="7" customFormat="1" x14ac:dyDescent="0.25">
      <c r="A9" s="31">
        <v>5</v>
      </c>
      <c r="B9" s="147" t="s">
        <v>20</v>
      </c>
      <c r="C9" s="148" t="s">
        <v>21</v>
      </c>
      <c r="D9" s="18">
        <v>0.37806712962962963</v>
      </c>
      <c r="E9" s="19">
        <v>1171.502663401194</v>
      </c>
      <c r="F9" s="145">
        <v>1172</v>
      </c>
      <c r="G9" s="147"/>
      <c r="L9" s="143"/>
    </row>
    <row r="10" spans="1:12" s="143" customFormat="1" x14ac:dyDescent="0.25">
      <c r="A10" s="31">
        <v>6</v>
      </c>
      <c r="B10" s="9" t="s">
        <v>90</v>
      </c>
      <c r="C10" s="9" t="s">
        <v>242</v>
      </c>
      <c r="D10" s="21">
        <v>0.33244212962962966</v>
      </c>
      <c r="E10" s="22">
        <v>1170.8387006928247</v>
      </c>
      <c r="F10" s="45">
        <v>1170.8387006928247</v>
      </c>
      <c r="G10" s="9"/>
    </row>
    <row r="11" spans="1:12" s="7" customFormat="1" x14ac:dyDescent="0.25">
      <c r="A11" s="15"/>
      <c r="B11" s="15"/>
      <c r="C11" s="15"/>
      <c r="D11" s="16"/>
      <c r="E11" s="14"/>
      <c r="F11" s="14"/>
      <c r="G11" s="15"/>
      <c r="L11" s="143"/>
    </row>
    <row r="12" spans="1:12" x14ac:dyDescent="0.25">
      <c r="A12" s="29" t="s">
        <v>375</v>
      </c>
    </row>
    <row r="13" spans="1:12" x14ac:dyDescent="0.25">
      <c r="A13" s="30" t="s">
        <v>0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</row>
    <row r="14" spans="1:12" s="7" customFormat="1" x14ac:dyDescent="0.25">
      <c r="A14" s="64">
        <v>1</v>
      </c>
      <c r="B14" s="44" t="s">
        <v>243</v>
      </c>
      <c r="C14" s="44" t="s">
        <v>242</v>
      </c>
      <c r="D14" s="66">
        <v>0.33737268518518521</v>
      </c>
      <c r="E14" s="47">
        <v>1153.727400596933</v>
      </c>
      <c r="F14" s="58">
        <v>1153.727400596933</v>
      </c>
      <c r="G14" s="55"/>
      <c r="L14" s="143"/>
    </row>
    <row r="15" spans="1:12" s="7" customFormat="1" x14ac:dyDescent="0.25">
      <c r="A15" s="31">
        <v>2</v>
      </c>
      <c r="B15" s="147" t="s">
        <v>254</v>
      </c>
      <c r="C15" s="148" t="s">
        <v>311</v>
      </c>
      <c r="D15" s="23">
        <v>0.35407407407407404</v>
      </c>
      <c r="E15" s="24">
        <v>1113.4822829497909</v>
      </c>
      <c r="F15" s="145">
        <v>1113.4822829497909</v>
      </c>
      <c r="G15" s="4"/>
      <c r="L15" s="143"/>
    </row>
    <row r="16" spans="1:12" s="7" customFormat="1" x14ac:dyDescent="0.25">
      <c r="A16" s="31">
        <v>3</v>
      </c>
      <c r="B16" s="148" t="s">
        <v>23</v>
      </c>
      <c r="C16" s="147" t="s">
        <v>19</v>
      </c>
      <c r="D16" s="23">
        <v>0.28423611111111108</v>
      </c>
      <c r="E16" s="24">
        <v>1109.9706816516004</v>
      </c>
      <c r="F16" s="145">
        <f>+E16</f>
        <v>1109.9706816516004</v>
      </c>
      <c r="G16" s="4"/>
      <c r="L16" s="143"/>
    </row>
    <row r="17" spans="1:12" s="7" customFormat="1" x14ac:dyDescent="0.25">
      <c r="A17" s="31">
        <v>4</v>
      </c>
      <c r="B17" s="147" t="s">
        <v>371</v>
      </c>
      <c r="C17" s="148" t="s">
        <v>369</v>
      </c>
      <c r="D17" s="23">
        <v>0.43929398148148152</v>
      </c>
      <c r="E17" s="24">
        <v>1106.6289026478723</v>
      </c>
      <c r="F17" s="145">
        <v>1106.6289026478723</v>
      </c>
      <c r="G17" s="4"/>
      <c r="L17" s="143"/>
    </row>
    <row r="18" spans="1:12" s="7" customFormat="1" x14ac:dyDescent="0.25">
      <c r="A18" s="31">
        <v>5</v>
      </c>
      <c r="B18" s="147" t="s">
        <v>101</v>
      </c>
      <c r="C18" s="147" t="s">
        <v>105</v>
      </c>
      <c r="D18" s="23">
        <v>0.53420138888888891</v>
      </c>
      <c r="E18" s="24">
        <v>1104.1455963600908</v>
      </c>
      <c r="F18" s="145">
        <v>1104.1455963600908</v>
      </c>
      <c r="G18" s="4">
        <v>1088</v>
      </c>
      <c r="L18" s="143"/>
    </row>
    <row r="19" spans="1:12" s="7" customFormat="1" x14ac:dyDescent="0.25">
      <c r="A19" s="31">
        <v>6</v>
      </c>
      <c r="B19" s="147" t="s">
        <v>244</v>
      </c>
      <c r="C19" s="147" t="s">
        <v>242</v>
      </c>
      <c r="D19" s="23">
        <v>0.35567129629629629</v>
      </c>
      <c r="E19" s="24">
        <v>1094.370322160755</v>
      </c>
      <c r="F19" s="145">
        <v>1094.370322160755</v>
      </c>
      <c r="G19" s="4"/>
      <c r="L19" s="143"/>
    </row>
    <row r="20" spans="1:12" s="7" customFormat="1" x14ac:dyDescent="0.25">
      <c r="A20" s="31">
        <v>7</v>
      </c>
      <c r="B20" s="147" t="s">
        <v>372</v>
      </c>
      <c r="C20" s="148" t="s">
        <v>369</v>
      </c>
      <c r="D20" s="23">
        <v>0.44672453703703702</v>
      </c>
      <c r="E20" s="24">
        <v>1088.2218825297305</v>
      </c>
      <c r="F20" s="145">
        <v>1088.2218825297305</v>
      </c>
      <c r="G20" s="4"/>
      <c r="L20" s="143"/>
    </row>
    <row r="21" spans="1:12" s="7" customFormat="1" x14ac:dyDescent="0.25">
      <c r="A21" s="31">
        <v>8</v>
      </c>
      <c r="B21" s="147" t="s">
        <v>102</v>
      </c>
      <c r="C21" s="147" t="s">
        <v>105</v>
      </c>
      <c r="D21" s="23">
        <v>0.54701388888888891</v>
      </c>
      <c r="E21" s="24">
        <v>1078.283610511616</v>
      </c>
      <c r="F21" s="145">
        <v>1078.283610511616</v>
      </c>
      <c r="G21" s="4"/>
      <c r="L21" s="143"/>
    </row>
    <row r="22" spans="1:12" s="7" customFormat="1" x14ac:dyDescent="0.25">
      <c r="A22" s="31">
        <v>9</v>
      </c>
      <c r="B22" s="147" t="s">
        <v>307</v>
      </c>
      <c r="C22" s="148" t="s">
        <v>311</v>
      </c>
      <c r="D22" s="23">
        <v>0.36758101851851849</v>
      </c>
      <c r="E22" s="24">
        <v>1072.566831449353</v>
      </c>
      <c r="F22" s="145">
        <v>1072.566831449353</v>
      </c>
      <c r="G22" s="4"/>
      <c r="L22" s="143"/>
    </row>
    <row r="23" spans="1:12" s="143" customFormat="1" x14ac:dyDescent="0.25">
      <c r="A23" s="31">
        <v>10</v>
      </c>
      <c r="B23" s="148" t="s">
        <v>24</v>
      </c>
      <c r="C23" s="147" t="s">
        <v>21</v>
      </c>
      <c r="D23" s="23">
        <v>0.41677083333333331</v>
      </c>
      <c r="E23" s="24">
        <v>1062.7102807631427</v>
      </c>
      <c r="F23" s="145">
        <f>+E23</f>
        <v>1062.7102807631427</v>
      </c>
      <c r="G23" s="4"/>
    </row>
    <row r="24" spans="1:12" s="143" customFormat="1" x14ac:dyDescent="0.25">
      <c r="A24" s="31">
        <v>11</v>
      </c>
      <c r="B24" s="147" t="s">
        <v>103</v>
      </c>
      <c r="C24" s="147" t="s">
        <v>105</v>
      </c>
      <c r="D24" s="23">
        <v>0.55635416666666659</v>
      </c>
      <c r="E24" s="24">
        <v>1060.1809898271235</v>
      </c>
      <c r="F24" s="145">
        <v>1060.1809898271235</v>
      </c>
      <c r="G24" s="4"/>
    </row>
    <row r="25" spans="1:12" s="143" customFormat="1" x14ac:dyDescent="0.25">
      <c r="A25" s="31">
        <v>12</v>
      </c>
      <c r="B25" s="147" t="s">
        <v>260</v>
      </c>
      <c r="C25" s="148" t="s">
        <v>311</v>
      </c>
      <c r="D25" s="23">
        <v>0.3725</v>
      </c>
      <c r="E25" s="24">
        <v>1058.4032438478746</v>
      </c>
      <c r="F25" s="145">
        <v>1058.4032438478746</v>
      </c>
      <c r="G25" s="4">
        <v>978</v>
      </c>
    </row>
    <row r="26" spans="1:12" s="143" customFormat="1" x14ac:dyDescent="0.25">
      <c r="A26" s="31">
        <v>13</v>
      </c>
      <c r="B26" s="147" t="s">
        <v>308</v>
      </c>
      <c r="C26" s="148" t="s">
        <v>311</v>
      </c>
      <c r="D26" s="23">
        <v>0.38951388888888888</v>
      </c>
      <c r="E26" s="24">
        <v>1012.1724014975931</v>
      </c>
      <c r="F26" s="145">
        <v>1012.1724014975931</v>
      </c>
      <c r="G26" s="4"/>
    </row>
    <row r="27" spans="1:12" s="143" customFormat="1" x14ac:dyDescent="0.25">
      <c r="A27" s="31">
        <v>14</v>
      </c>
      <c r="B27" s="147" t="s">
        <v>245</v>
      </c>
      <c r="C27" s="147" t="s">
        <v>242</v>
      </c>
      <c r="D27" s="23">
        <v>0.38827546296296295</v>
      </c>
      <c r="E27" s="24">
        <v>1002.474140757743</v>
      </c>
      <c r="F27" s="145">
        <v>1002.474140757743</v>
      </c>
      <c r="G27" s="4"/>
    </row>
    <row r="28" spans="1:12" s="143" customFormat="1" x14ac:dyDescent="0.25">
      <c r="A28" s="31">
        <v>15</v>
      </c>
      <c r="B28" s="147" t="s">
        <v>309</v>
      </c>
      <c r="C28" s="148" t="s">
        <v>311</v>
      </c>
      <c r="D28" s="23">
        <v>0.39572916666666669</v>
      </c>
      <c r="E28" s="24">
        <v>996.27533561463531</v>
      </c>
      <c r="F28" s="145">
        <v>996.27533561463531</v>
      </c>
      <c r="G28" s="4"/>
    </row>
    <row r="29" spans="1:12" s="143" customFormat="1" x14ac:dyDescent="0.25">
      <c r="A29" s="31">
        <v>16</v>
      </c>
      <c r="B29" s="147" t="s">
        <v>310</v>
      </c>
      <c r="C29" s="148" t="s">
        <v>311</v>
      </c>
      <c r="D29" s="23">
        <v>0.39886574074074077</v>
      </c>
      <c r="E29" s="24">
        <v>988.44089141663267</v>
      </c>
      <c r="F29" s="145">
        <v>988.44089141663267</v>
      </c>
      <c r="G29" s="4"/>
    </row>
    <row r="30" spans="1:12" s="143" customFormat="1" x14ac:dyDescent="0.25">
      <c r="A30" s="31">
        <v>17</v>
      </c>
      <c r="B30" s="147" t="s">
        <v>268</v>
      </c>
      <c r="C30" s="148" t="s">
        <v>311</v>
      </c>
      <c r="D30" s="23">
        <v>0.40135416666666668</v>
      </c>
      <c r="E30" s="24">
        <v>982.31248377887357</v>
      </c>
      <c r="F30" s="145">
        <v>982.31248377887357</v>
      </c>
      <c r="G30" s="4"/>
    </row>
    <row r="31" spans="1:12" s="143" customFormat="1" x14ac:dyDescent="0.25">
      <c r="A31" s="31">
        <v>18</v>
      </c>
      <c r="B31" s="147" t="s">
        <v>246</v>
      </c>
      <c r="C31" s="147" t="s">
        <v>242</v>
      </c>
      <c r="D31" s="23">
        <v>0.39930555555555558</v>
      </c>
      <c r="E31" s="24">
        <v>974.78260869565224</v>
      </c>
      <c r="F31" s="145">
        <v>974.78260869565224</v>
      </c>
      <c r="G31" s="4"/>
    </row>
    <row r="32" spans="1:12" s="143" customFormat="1" x14ac:dyDescent="0.25">
      <c r="A32" s="31">
        <v>19</v>
      </c>
      <c r="B32" s="147" t="s">
        <v>373</v>
      </c>
      <c r="C32" s="148" t="s">
        <v>369</v>
      </c>
      <c r="D32" s="23">
        <v>0.50913194444444443</v>
      </c>
      <c r="E32" s="24">
        <v>954.83188979062959</v>
      </c>
      <c r="F32" s="145">
        <v>954.83188979062959</v>
      </c>
      <c r="G32" s="4"/>
    </row>
    <row r="33" spans="1:12" s="143" customFormat="1" x14ac:dyDescent="0.25">
      <c r="A33" s="31">
        <v>20</v>
      </c>
      <c r="B33" s="9" t="s">
        <v>374</v>
      </c>
      <c r="C33" s="36" t="s">
        <v>369</v>
      </c>
      <c r="D33" s="61">
        <v>0.51094907407407408</v>
      </c>
      <c r="E33" s="42">
        <v>951.43614370497892</v>
      </c>
      <c r="F33" s="45">
        <v>951.43614370497892</v>
      </c>
      <c r="G33" s="56"/>
    </row>
    <row r="34" spans="1:12" s="7" customFormat="1" x14ac:dyDescent="0.25">
      <c r="A34" s="15"/>
      <c r="B34" s="15"/>
      <c r="C34" s="11"/>
      <c r="D34" s="16"/>
      <c r="E34" s="14"/>
      <c r="F34" s="20"/>
      <c r="G34" s="15"/>
      <c r="L34" s="143"/>
    </row>
    <row r="35" spans="1:12" x14ac:dyDescent="0.25">
      <c r="A35" s="29" t="s">
        <v>380</v>
      </c>
    </row>
    <row r="36" spans="1:12" x14ac:dyDescent="0.25">
      <c r="A36" s="30" t="s">
        <v>0</v>
      </c>
      <c r="B36" s="10" t="s">
        <v>1</v>
      </c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6</v>
      </c>
    </row>
    <row r="37" spans="1:12" x14ac:dyDescent="0.25">
      <c r="A37" s="64">
        <v>1</v>
      </c>
      <c r="B37" s="44" t="s">
        <v>25</v>
      </c>
      <c r="C37" s="44" t="s">
        <v>19</v>
      </c>
      <c r="D37" s="163">
        <v>0.33337962962962964</v>
      </c>
      <c r="E37" s="164">
        <v>946.34981252603791</v>
      </c>
      <c r="F37" s="58">
        <f>+E37</f>
        <v>946.34981252603791</v>
      </c>
      <c r="G37" s="59"/>
    </row>
    <row r="38" spans="1:12" s="7" customFormat="1" x14ac:dyDescent="0.25">
      <c r="A38" s="31">
        <v>2</v>
      </c>
      <c r="B38" s="147" t="s">
        <v>30</v>
      </c>
      <c r="C38" s="148" t="s">
        <v>21</v>
      </c>
      <c r="D38" s="69">
        <v>0.49541666666666667</v>
      </c>
      <c r="E38" s="70">
        <v>894.00837538547808</v>
      </c>
      <c r="F38" s="4">
        <v>943</v>
      </c>
      <c r="G38" s="4">
        <v>894</v>
      </c>
      <c r="L38" s="143"/>
    </row>
    <row r="39" spans="1:12" s="7" customFormat="1" x14ac:dyDescent="0.25">
      <c r="A39" s="31">
        <v>3</v>
      </c>
      <c r="B39" s="147" t="s">
        <v>312</v>
      </c>
      <c r="C39" s="148" t="s">
        <v>311</v>
      </c>
      <c r="D39" s="71">
        <v>0.41866898148148146</v>
      </c>
      <c r="E39" s="70">
        <v>941.68716998866557</v>
      </c>
      <c r="F39" s="145">
        <v>941.68716998866557</v>
      </c>
      <c r="G39" s="3"/>
      <c r="L39" s="143"/>
    </row>
    <row r="40" spans="1:12" s="7" customFormat="1" x14ac:dyDescent="0.25">
      <c r="A40" s="31">
        <v>4</v>
      </c>
      <c r="B40" s="147" t="s">
        <v>376</v>
      </c>
      <c r="C40" s="148" t="s">
        <v>369</v>
      </c>
      <c r="D40" s="71">
        <v>0.51979166666666665</v>
      </c>
      <c r="E40" s="70">
        <v>935.25050100200406</v>
      </c>
      <c r="F40" s="145">
        <v>935.25050100200406</v>
      </c>
      <c r="G40" s="3"/>
      <c r="L40" s="143"/>
    </row>
    <row r="41" spans="1:12" x14ac:dyDescent="0.25">
      <c r="A41" s="31">
        <v>5</v>
      </c>
      <c r="B41" s="147" t="s">
        <v>26</v>
      </c>
      <c r="C41" s="147" t="s">
        <v>19</v>
      </c>
      <c r="D41" s="71">
        <v>0.33753472222222225</v>
      </c>
      <c r="E41" s="70">
        <v>934.70013373109748</v>
      </c>
      <c r="F41" s="145">
        <f>+E41</f>
        <v>934.70013373109748</v>
      </c>
      <c r="G41" s="3"/>
    </row>
    <row r="42" spans="1:12" s="7" customFormat="1" x14ac:dyDescent="0.25">
      <c r="A42" s="31">
        <v>6</v>
      </c>
      <c r="B42" s="147" t="s">
        <v>313</v>
      </c>
      <c r="C42" s="148" t="s">
        <v>311</v>
      </c>
      <c r="D42" s="71">
        <v>0.42203703703703704</v>
      </c>
      <c r="E42" s="70">
        <v>934.17206011408507</v>
      </c>
      <c r="F42" s="145">
        <v>934.17206011408507</v>
      </c>
      <c r="G42" s="3"/>
      <c r="L42" s="143"/>
    </row>
    <row r="43" spans="1:12" s="7" customFormat="1" x14ac:dyDescent="0.25">
      <c r="A43" s="31">
        <v>7</v>
      </c>
      <c r="B43" s="147" t="s">
        <v>268</v>
      </c>
      <c r="C43" s="148" t="s">
        <v>369</v>
      </c>
      <c r="D43" s="71">
        <v>0.520625</v>
      </c>
      <c r="E43" s="70">
        <v>933.75350140056025</v>
      </c>
      <c r="F43" s="145">
        <v>933.75350140056025</v>
      </c>
      <c r="G43" s="3">
        <v>903</v>
      </c>
      <c r="L43" s="143"/>
    </row>
    <row r="44" spans="1:12" s="7" customFormat="1" x14ac:dyDescent="0.25">
      <c r="A44" s="31">
        <v>8</v>
      </c>
      <c r="B44" s="148" t="s">
        <v>247</v>
      </c>
      <c r="C44" s="147" t="s">
        <v>242</v>
      </c>
      <c r="D44" s="71">
        <v>0.42</v>
      </c>
      <c r="E44" s="70">
        <v>926.75264550264558</v>
      </c>
      <c r="F44" s="145">
        <v>926.75264550264558</v>
      </c>
      <c r="G44" s="3"/>
      <c r="L44" s="143"/>
    </row>
    <row r="45" spans="1:12" s="7" customFormat="1" x14ac:dyDescent="0.25">
      <c r="A45" s="31">
        <v>9</v>
      </c>
      <c r="B45" s="147" t="s">
        <v>377</v>
      </c>
      <c r="C45" s="148" t="s">
        <v>369</v>
      </c>
      <c r="D45" s="71">
        <v>0.52484953703703707</v>
      </c>
      <c r="E45" s="70">
        <v>926.23767834696889</v>
      </c>
      <c r="F45" s="145">
        <v>926.23767834696889</v>
      </c>
      <c r="G45" s="3"/>
      <c r="L45" s="143"/>
    </row>
    <row r="46" spans="1:12" s="7" customFormat="1" x14ac:dyDescent="0.25">
      <c r="A46" s="31">
        <v>10</v>
      </c>
      <c r="B46" s="147" t="s">
        <v>104</v>
      </c>
      <c r="C46" s="147" t="s">
        <v>105</v>
      </c>
      <c r="D46" s="71">
        <v>0.63732638888888882</v>
      </c>
      <c r="E46" s="70">
        <v>925.48515390901673</v>
      </c>
      <c r="F46" s="145">
        <v>925.48515390901673</v>
      </c>
      <c r="G46" s="3"/>
      <c r="L46" s="143"/>
    </row>
    <row r="47" spans="1:12" s="7" customFormat="1" x14ac:dyDescent="0.25">
      <c r="A47" s="31">
        <v>11</v>
      </c>
      <c r="B47" s="8" t="s">
        <v>378</v>
      </c>
      <c r="C47" s="148" t="s">
        <v>369</v>
      </c>
      <c r="D47" s="71">
        <v>0.52614583333333331</v>
      </c>
      <c r="E47" s="70">
        <v>923.95565234607011</v>
      </c>
      <c r="F47" s="12">
        <v>923.95565234607011</v>
      </c>
      <c r="G47" s="3"/>
      <c r="L47" s="143"/>
    </row>
    <row r="48" spans="1:12" s="7" customFormat="1" x14ac:dyDescent="0.25">
      <c r="A48" s="31">
        <v>12</v>
      </c>
      <c r="B48" s="147" t="s">
        <v>88</v>
      </c>
      <c r="C48" s="147" t="s">
        <v>21</v>
      </c>
      <c r="D48" s="71">
        <v>0.47973379629629626</v>
      </c>
      <c r="E48" s="70">
        <v>923.23420347897434</v>
      </c>
      <c r="F48" s="145">
        <v>923.23420347897434</v>
      </c>
      <c r="G48" s="3"/>
      <c r="L48" s="143"/>
    </row>
    <row r="49" spans="1:12" s="7" customFormat="1" x14ac:dyDescent="0.25">
      <c r="A49" s="31">
        <v>13</v>
      </c>
      <c r="B49" s="148" t="s">
        <v>248</v>
      </c>
      <c r="C49" s="147" t="s">
        <v>242</v>
      </c>
      <c r="D49" s="71">
        <v>0.4223958333333333</v>
      </c>
      <c r="E49" s="70">
        <v>921.49609535552827</v>
      </c>
      <c r="F49" s="145">
        <v>921.49609535552827</v>
      </c>
      <c r="G49" s="3"/>
      <c r="L49" s="143"/>
    </row>
    <row r="50" spans="1:12" s="7" customFormat="1" x14ac:dyDescent="0.25">
      <c r="A50" s="31">
        <v>14</v>
      </c>
      <c r="B50" s="8" t="s">
        <v>314</v>
      </c>
      <c r="C50" s="148" t="s">
        <v>311</v>
      </c>
      <c r="D50" s="71">
        <v>0.43129629629629629</v>
      </c>
      <c r="E50" s="70">
        <v>914.11684199227136</v>
      </c>
      <c r="F50" s="12">
        <v>914.11684199227136</v>
      </c>
      <c r="G50" s="3"/>
      <c r="L50" s="143"/>
    </row>
    <row r="51" spans="1:12" s="7" customFormat="1" x14ac:dyDescent="0.25">
      <c r="A51" s="31">
        <v>15</v>
      </c>
      <c r="B51" s="147" t="s">
        <v>315</v>
      </c>
      <c r="C51" s="148" t="s">
        <v>311</v>
      </c>
      <c r="D51" s="71">
        <v>0.43162037037037032</v>
      </c>
      <c r="E51" s="70">
        <v>913.43049447602709</v>
      </c>
      <c r="F51" s="145">
        <v>913.43049447602709</v>
      </c>
      <c r="G51" s="3">
        <v>874</v>
      </c>
      <c r="L51" s="143"/>
    </row>
    <row r="52" spans="1:12" s="143" customFormat="1" x14ac:dyDescent="0.25">
      <c r="A52" s="31">
        <v>16</v>
      </c>
      <c r="B52" s="147" t="s">
        <v>27</v>
      </c>
      <c r="C52" s="147" t="s">
        <v>19</v>
      </c>
      <c r="D52" s="71">
        <v>0.34593750000000001</v>
      </c>
      <c r="E52" s="70">
        <v>911.99638663053292</v>
      </c>
      <c r="F52" s="145">
        <f>+E52</f>
        <v>911.99638663053292</v>
      </c>
      <c r="G52" s="3"/>
    </row>
    <row r="53" spans="1:12" s="143" customFormat="1" x14ac:dyDescent="0.25">
      <c r="A53" s="31">
        <v>17</v>
      </c>
      <c r="B53" s="147" t="s">
        <v>28</v>
      </c>
      <c r="C53" s="147" t="s">
        <v>19</v>
      </c>
      <c r="D53" s="71">
        <v>0.34783564814814816</v>
      </c>
      <c r="E53" s="70">
        <v>907.01959870894746</v>
      </c>
      <c r="F53" s="145">
        <f>+E53</f>
        <v>907.01959870894746</v>
      </c>
      <c r="G53" s="3"/>
    </row>
    <row r="54" spans="1:12" s="143" customFormat="1" x14ac:dyDescent="0.25">
      <c r="A54" s="31">
        <v>18</v>
      </c>
      <c r="B54" s="147" t="s">
        <v>89</v>
      </c>
      <c r="C54" s="148" t="s">
        <v>21</v>
      </c>
      <c r="D54" s="69">
        <v>0.49048611111111112</v>
      </c>
      <c r="E54" s="70">
        <v>902.99529236868193</v>
      </c>
      <c r="F54" s="145">
        <f>+E54</f>
        <v>902.99529236868193</v>
      </c>
      <c r="G54" s="3"/>
    </row>
    <row r="55" spans="1:12" s="143" customFormat="1" x14ac:dyDescent="0.25">
      <c r="A55" s="31">
        <v>19</v>
      </c>
      <c r="B55" s="147" t="s">
        <v>29</v>
      </c>
      <c r="C55" s="147" t="s">
        <v>19</v>
      </c>
      <c r="D55" s="71">
        <v>0.35069444444444442</v>
      </c>
      <c r="E55" s="70">
        <v>899.6257425742574</v>
      </c>
      <c r="F55" s="145">
        <f>+E55</f>
        <v>899.6257425742574</v>
      </c>
      <c r="G55" s="3"/>
    </row>
    <row r="56" spans="1:12" s="143" customFormat="1" x14ac:dyDescent="0.25">
      <c r="A56" s="31">
        <v>20</v>
      </c>
      <c r="B56" s="147" t="s">
        <v>316</v>
      </c>
      <c r="C56" s="148" t="s">
        <v>311</v>
      </c>
      <c r="D56" s="71">
        <v>0.44065972222222222</v>
      </c>
      <c r="E56" s="70">
        <v>894.69308959104876</v>
      </c>
      <c r="F56" s="145">
        <v>894.69308959104876</v>
      </c>
      <c r="G56" s="3"/>
    </row>
    <row r="57" spans="1:12" s="143" customFormat="1" x14ac:dyDescent="0.25">
      <c r="A57" s="31">
        <v>21</v>
      </c>
      <c r="B57" s="147" t="s">
        <v>317</v>
      </c>
      <c r="C57" s="148" t="s">
        <v>311</v>
      </c>
      <c r="D57" s="71">
        <v>0.44429398148148147</v>
      </c>
      <c r="E57" s="70">
        <v>887.37463203688742</v>
      </c>
      <c r="F57" s="145">
        <v>887.37463203688742</v>
      </c>
      <c r="G57" s="3"/>
    </row>
    <row r="58" spans="1:12" s="143" customFormat="1" x14ac:dyDescent="0.25">
      <c r="A58" s="31">
        <v>22</v>
      </c>
      <c r="B58" s="147" t="s">
        <v>318</v>
      </c>
      <c r="C58" s="148" t="s">
        <v>311</v>
      </c>
      <c r="D58" s="71">
        <v>0.4455439814814815</v>
      </c>
      <c r="E58" s="70">
        <v>884.88505000649423</v>
      </c>
      <c r="F58" s="145">
        <v>884.88505000649423</v>
      </c>
      <c r="G58" s="3"/>
    </row>
    <row r="59" spans="1:12" s="143" customFormat="1" x14ac:dyDescent="0.25">
      <c r="A59" s="31">
        <v>23</v>
      </c>
      <c r="B59" s="148" t="s">
        <v>106</v>
      </c>
      <c r="C59" s="148" t="s">
        <v>105</v>
      </c>
      <c r="D59" s="71">
        <v>0.66792824074074064</v>
      </c>
      <c r="E59" s="70">
        <v>883.08299999999997</v>
      </c>
      <c r="F59" s="5">
        <v>883</v>
      </c>
      <c r="G59" s="3"/>
    </row>
    <row r="60" spans="1:12" s="143" customFormat="1" x14ac:dyDescent="0.25">
      <c r="A60" s="31">
        <v>24</v>
      </c>
      <c r="B60" s="148" t="s">
        <v>249</v>
      </c>
      <c r="C60" s="147" t="s">
        <v>242</v>
      </c>
      <c r="D60" s="71">
        <v>0.44146990740740738</v>
      </c>
      <c r="E60" s="70">
        <v>881.68209107831069</v>
      </c>
      <c r="F60" s="145">
        <v>881.68209107831069</v>
      </c>
      <c r="G60" s="3"/>
    </row>
    <row r="61" spans="1:12" s="143" customFormat="1" x14ac:dyDescent="0.25">
      <c r="A61" s="31">
        <v>25</v>
      </c>
      <c r="B61" s="147" t="s">
        <v>31</v>
      </c>
      <c r="C61" s="147" t="s">
        <v>19</v>
      </c>
      <c r="D61" s="165">
        <v>0.35848379629629629</v>
      </c>
      <c r="E61" s="70">
        <v>880.07813256707448</v>
      </c>
      <c r="F61" s="145">
        <f>+E61</f>
        <v>880.07813256707448</v>
      </c>
      <c r="G61" s="3"/>
    </row>
    <row r="62" spans="1:12" s="143" customFormat="1" x14ac:dyDescent="0.25">
      <c r="A62" s="31">
        <v>26</v>
      </c>
      <c r="B62" s="147" t="s">
        <v>319</v>
      </c>
      <c r="C62" s="148" t="s">
        <v>311</v>
      </c>
      <c r="D62" s="71">
        <v>0.44934027777777774</v>
      </c>
      <c r="E62" s="70">
        <v>877.40901012286531</v>
      </c>
      <c r="F62" s="145">
        <v>877.40901012286531</v>
      </c>
      <c r="G62" s="3"/>
    </row>
    <row r="63" spans="1:12" s="143" customFormat="1" x14ac:dyDescent="0.25">
      <c r="A63" s="31">
        <v>27</v>
      </c>
      <c r="B63" s="9" t="s">
        <v>379</v>
      </c>
      <c r="C63" s="36" t="s">
        <v>369</v>
      </c>
      <c r="D63" s="75">
        <v>0.56152777777777774</v>
      </c>
      <c r="E63" s="76">
        <v>865.73707642839486</v>
      </c>
      <c r="F63" s="45">
        <v>865.73707642839486</v>
      </c>
      <c r="G63" s="60"/>
    </row>
    <row r="64" spans="1:12" s="7" customFormat="1" x14ac:dyDescent="0.25">
      <c r="A64" s="11"/>
      <c r="B64" s="11"/>
      <c r="C64" s="11"/>
      <c r="D64" s="25"/>
      <c r="E64" s="14"/>
      <c r="F64" s="20"/>
      <c r="G64" s="11"/>
      <c r="L64" s="143"/>
    </row>
    <row r="65" spans="1:12" x14ac:dyDescent="0.25">
      <c r="A65" s="26" t="s">
        <v>381</v>
      </c>
    </row>
    <row r="66" spans="1:12" s="7" customFormat="1" x14ac:dyDescent="0.25">
      <c r="A66" s="27" t="s">
        <v>0</v>
      </c>
      <c r="B66" s="10" t="s">
        <v>1</v>
      </c>
      <c r="C66" s="10" t="s">
        <v>2</v>
      </c>
      <c r="D66" s="10" t="s">
        <v>3</v>
      </c>
      <c r="E66" s="10" t="s">
        <v>4</v>
      </c>
      <c r="F66" s="10" t="s">
        <v>5</v>
      </c>
      <c r="G66" s="10" t="s">
        <v>6</v>
      </c>
      <c r="L66" s="143"/>
    </row>
    <row r="67" spans="1:12" x14ac:dyDescent="0.25">
      <c r="A67" s="172">
        <v>1</v>
      </c>
      <c r="B67" s="153" t="s">
        <v>293</v>
      </c>
      <c r="C67" s="43" t="s">
        <v>294</v>
      </c>
      <c r="D67" s="154">
        <v>0.22758101851851853</v>
      </c>
      <c r="E67" s="58">
        <v>1284.629507196257</v>
      </c>
      <c r="F67" s="58">
        <v>1284.629507196257</v>
      </c>
      <c r="G67" s="44"/>
    </row>
    <row r="68" spans="1:12" s="143" customFormat="1" x14ac:dyDescent="0.25">
      <c r="A68" s="173">
        <v>2</v>
      </c>
      <c r="B68" s="17" t="s">
        <v>364</v>
      </c>
      <c r="C68" s="148" t="s">
        <v>367</v>
      </c>
      <c r="D68" s="150">
        <v>0.12788194444444445</v>
      </c>
      <c r="E68" s="145">
        <v>1282.8455063806678</v>
      </c>
      <c r="F68" s="145">
        <v>1282.8455063806678</v>
      </c>
      <c r="G68" s="147"/>
    </row>
    <row r="69" spans="1:12" s="143" customFormat="1" x14ac:dyDescent="0.25">
      <c r="A69" s="170">
        <v>3</v>
      </c>
      <c r="B69" s="17" t="s">
        <v>365</v>
      </c>
      <c r="C69" s="148" t="s">
        <v>367</v>
      </c>
      <c r="D69" s="150">
        <v>0.12935185185185186</v>
      </c>
      <c r="E69" s="145">
        <v>1268.267716535433</v>
      </c>
      <c r="F69" s="145">
        <v>1268.267716535433</v>
      </c>
      <c r="G69" s="147"/>
    </row>
    <row r="70" spans="1:12" s="143" customFormat="1" x14ac:dyDescent="0.25">
      <c r="A70" s="173">
        <v>4</v>
      </c>
      <c r="B70" s="17" t="s">
        <v>366</v>
      </c>
      <c r="C70" s="148" t="s">
        <v>367</v>
      </c>
      <c r="D70" s="150">
        <v>0.13230324074074074</v>
      </c>
      <c r="E70" s="145">
        <v>1239.9755052051439</v>
      </c>
      <c r="F70" s="145">
        <v>1239.9755052051439</v>
      </c>
      <c r="G70" s="147"/>
    </row>
    <row r="71" spans="1:12" s="143" customFormat="1" x14ac:dyDescent="0.25">
      <c r="A71" s="170">
        <v>5</v>
      </c>
      <c r="B71" s="17" t="s">
        <v>295</v>
      </c>
      <c r="C71" s="148" t="s">
        <v>367</v>
      </c>
      <c r="D71" s="150">
        <v>0.13317129629629629</v>
      </c>
      <c r="E71" s="145">
        <v>1231.8929254302104</v>
      </c>
      <c r="F71" s="145">
        <v>1231.8929254302104</v>
      </c>
      <c r="G71" s="147"/>
    </row>
    <row r="72" spans="1:12" s="143" customFormat="1" x14ac:dyDescent="0.25">
      <c r="A72" s="173">
        <v>6</v>
      </c>
      <c r="B72" s="17" t="s">
        <v>15</v>
      </c>
      <c r="C72" s="148" t="s">
        <v>367</v>
      </c>
      <c r="D72" s="150">
        <v>0.13880787037037037</v>
      </c>
      <c r="E72" s="145">
        <v>1181.8694238305677</v>
      </c>
      <c r="F72" s="145">
        <v>1218</v>
      </c>
      <c r="G72" s="3">
        <v>1073</v>
      </c>
    </row>
    <row r="73" spans="1:12" s="143" customFormat="1" x14ac:dyDescent="0.25">
      <c r="A73" s="170">
        <v>7</v>
      </c>
      <c r="B73" s="155" t="s">
        <v>16</v>
      </c>
      <c r="C73" s="9" t="s">
        <v>17</v>
      </c>
      <c r="D73" s="156">
        <v>0.11719907407407408</v>
      </c>
      <c r="E73" s="45">
        <v>1186.1761801303574</v>
      </c>
      <c r="F73" s="45">
        <v>1186.1761801303574</v>
      </c>
      <c r="G73" s="9"/>
    </row>
    <row r="74" spans="1:12" s="7" customFormat="1" x14ac:dyDescent="0.25">
      <c r="A74" s="46"/>
      <c r="B74" s="15"/>
      <c r="C74" s="11"/>
      <c r="D74" s="53"/>
      <c r="E74" s="54"/>
      <c r="F74" s="20"/>
      <c r="G74" s="11"/>
      <c r="L74" s="143"/>
    </row>
    <row r="75" spans="1:12" x14ac:dyDescent="0.25">
      <c r="A75" s="26" t="s">
        <v>424</v>
      </c>
    </row>
    <row r="76" spans="1:12" s="7" customFormat="1" x14ac:dyDescent="0.25">
      <c r="A76" s="27" t="s">
        <v>0</v>
      </c>
      <c r="B76" s="10" t="s">
        <v>1</v>
      </c>
      <c r="C76" s="10" t="s">
        <v>2</v>
      </c>
      <c r="D76" s="10" t="s">
        <v>3</v>
      </c>
      <c r="E76" s="10" t="s">
        <v>4</v>
      </c>
      <c r="F76" s="10" t="s">
        <v>5</v>
      </c>
      <c r="G76" s="10" t="s">
        <v>6</v>
      </c>
      <c r="L76" s="143"/>
    </row>
    <row r="77" spans="1:12" s="1" customFormat="1" x14ac:dyDescent="0.25">
      <c r="A77" s="152">
        <v>1</v>
      </c>
      <c r="B77" s="159" t="s">
        <v>295</v>
      </c>
      <c r="C77" s="43" t="s">
        <v>294</v>
      </c>
      <c r="D77" s="160">
        <v>0.25252314814814814</v>
      </c>
      <c r="E77" s="58">
        <v>1157.7445228710242</v>
      </c>
      <c r="F77" s="58">
        <v>1157.7445228710242</v>
      </c>
      <c r="G77" s="44"/>
      <c r="L77" s="143"/>
    </row>
    <row r="78" spans="1:12" s="143" customFormat="1" x14ac:dyDescent="0.25">
      <c r="A78" s="28">
        <v>2</v>
      </c>
      <c r="B78" s="157" t="s">
        <v>252</v>
      </c>
      <c r="C78" s="148" t="s">
        <v>294</v>
      </c>
      <c r="D78" s="158">
        <v>0.25384259259259262</v>
      </c>
      <c r="E78" s="145">
        <v>1151.7267007112894</v>
      </c>
      <c r="F78" s="145">
        <v>1151.7267007112894</v>
      </c>
      <c r="G78" s="147"/>
    </row>
    <row r="79" spans="1:12" s="143" customFormat="1" x14ac:dyDescent="0.25">
      <c r="A79" s="28">
        <v>3</v>
      </c>
      <c r="B79" s="157" t="s">
        <v>340</v>
      </c>
      <c r="C79" s="148" t="s">
        <v>423</v>
      </c>
      <c r="D79" s="150">
        <v>0.22725694444444444</v>
      </c>
      <c r="E79" s="145">
        <v>1151.3338426279602</v>
      </c>
      <c r="F79" s="145">
        <v>1151.3338426279602</v>
      </c>
      <c r="G79" s="3">
        <v>1071</v>
      </c>
    </row>
    <row r="80" spans="1:12" s="143" customFormat="1" x14ac:dyDescent="0.25">
      <c r="A80" s="28">
        <v>4</v>
      </c>
      <c r="B80" s="157" t="s">
        <v>382</v>
      </c>
      <c r="C80" s="148" t="s">
        <v>367</v>
      </c>
      <c r="D80" s="150">
        <v>0.14575231481481482</v>
      </c>
      <c r="E80" s="145">
        <v>1125.5586436909393</v>
      </c>
      <c r="F80" s="145">
        <v>1125.5586436909393</v>
      </c>
      <c r="G80" s="147"/>
    </row>
    <row r="81" spans="1:7" s="143" customFormat="1" x14ac:dyDescent="0.25">
      <c r="A81" s="28">
        <v>5</v>
      </c>
      <c r="B81" s="157" t="s">
        <v>419</v>
      </c>
      <c r="C81" s="148" t="s">
        <v>423</v>
      </c>
      <c r="D81" s="150">
        <v>0.24175925925925926</v>
      </c>
      <c r="E81" s="145">
        <v>1082.2692454998084</v>
      </c>
      <c r="F81" s="145">
        <v>1123</v>
      </c>
      <c r="G81" s="3">
        <v>1082</v>
      </c>
    </row>
    <row r="82" spans="1:7" s="143" customFormat="1" x14ac:dyDescent="0.25">
      <c r="A82" s="28">
        <v>6</v>
      </c>
      <c r="B82" s="157" t="s">
        <v>418</v>
      </c>
      <c r="C82" s="148" t="s">
        <v>423</v>
      </c>
      <c r="D82" s="150">
        <v>0.23835648148148147</v>
      </c>
      <c r="E82" s="145">
        <v>1097.7197241915121</v>
      </c>
      <c r="F82" s="145">
        <v>1097.7197241915121</v>
      </c>
      <c r="G82" s="147"/>
    </row>
    <row r="83" spans="1:7" s="143" customFormat="1" x14ac:dyDescent="0.25">
      <c r="A83" s="28">
        <v>7</v>
      </c>
      <c r="B83" s="6" t="s">
        <v>14</v>
      </c>
      <c r="C83" s="3" t="s">
        <v>8</v>
      </c>
      <c r="D83" s="2">
        <v>0.12505787037037039</v>
      </c>
      <c r="E83" s="145">
        <v>1083.120777417862</v>
      </c>
      <c r="F83" s="145">
        <v>1083.120777417862</v>
      </c>
      <c r="G83" s="147"/>
    </row>
    <row r="84" spans="1:7" s="143" customFormat="1" x14ac:dyDescent="0.25">
      <c r="A84" s="28">
        <v>8</v>
      </c>
      <c r="B84" s="157" t="s">
        <v>245</v>
      </c>
      <c r="C84" s="147" t="s">
        <v>343</v>
      </c>
      <c r="D84" s="158">
        <v>0.13614583333333333</v>
      </c>
      <c r="E84" s="145">
        <v>1073.4659525631218</v>
      </c>
      <c r="F84" s="145">
        <v>1073.4659525631218</v>
      </c>
      <c r="G84" s="147"/>
    </row>
    <row r="85" spans="1:7" s="143" customFormat="1" x14ac:dyDescent="0.25">
      <c r="A85" s="28">
        <v>9</v>
      </c>
      <c r="B85" s="157" t="s">
        <v>296</v>
      </c>
      <c r="C85" s="148" t="s">
        <v>294</v>
      </c>
      <c r="D85" s="158">
        <v>0.2723842592592593</v>
      </c>
      <c r="E85" s="145">
        <v>1073.3266762981218</v>
      </c>
      <c r="F85" s="145">
        <v>1073.3266762981218</v>
      </c>
      <c r="G85" s="147"/>
    </row>
    <row r="86" spans="1:7" s="143" customFormat="1" x14ac:dyDescent="0.25">
      <c r="A86" s="28">
        <v>10</v>
      </c>
      <c r="B86" s="157" t="s">
        <v>297</v>
      </c>
      <c r="C86" s="148" t="s">
        <v>294</v>
      </c>
      <c r="D86" s="158">
        <v>0.27370370370370373</v>
      </c>
      <c r="E86" s="145">
        <v>1068.1524864682003</v>
      </c>
      <c r="F86" s="145">
        <v>1068.1524864682003</v>
      </c>
      <c r="G86" s="147"/>
    </row>
    <row r="87" spans="1:7" s="143" customFormat="1" x14ac:dyDescent="0.25">
      <c r="A87" s="28">
        <v>11</v>
      </c>
      <c r="B87" s="157" t="s">
        <v>42</v>
      </c>
      <c r="C87" s="148" t="s">
        <v>294</v>
      </c>
      <c r="D87" s="158">
        <v>0.27453703703703702</v>
      </c>
      <c r="E87" s="145">
        <v>1064.9102023608771</v>
      </c>
      <c r="F87" s="145">
        <v>1064.9102023608771</v>
      </c>
      <c r="G87" s="147"/>
    </row>
    <row r="88" spans="1:7" s="143" customFormat="1" x14ac:dyDescent="0.25">
      <c r="A88" s="28">
        <v>12</v>
      </c>
      <c r="B88" s="157" t="s">
        <v>129</v>
      </c>
      <c r="C88" s="148" t="s">
        <v>294</v>
      </c>
      <c r="D88" s="158">
        <v>0.27579861111111109</v>
      </c>
      <c r="E88" s="145">
        <v>1060.0390280750348</v>
      </c>
      <c r="F88" s="145">
        <v>1060.0390280750348</v>
      </c>
      <c r="G88" s="147"/>
    </row>
    <row r="89" spans="1:7" s="143" customFormat="1" x14ac:dyDescent="0.25">
      <c r="A89" s="28">
        <v>13</v>
      </c>
      <c r="B89" s="157" t="s">
        <v>383</v>
      </c>
      <c r="C89" s="148" t="s">
        <v>367</v>
      </c>
      <c r="D89" s="150">
        <v>0.1560300925925926</v>
      </c>
      <c r="E89" s="145">
        <v>1051.4175506268082</v>
      </c>
      <c r="F89" s="145">
        <v>1051.4175506268082</v>
      </c>
      <c r="G89" s="147"/>
    </row>
    <row r="90" spans="1:7" s="143" customFormat="1" x14ac:dyDescent="0.25">
      <c r="A90" s="28">
        <v>14</v>
      </c>
      <c r="B90" s="157" t="s">
        <v>298</v>
      </c>
      <c r="C90" s="148" t="s">
        <v>294</v>
      </c>
      <c r="D90" s="158">
        <v>0.28211805555555552</v>
      </c>
      <c r="E90" s="145">
        <v>1036.2941538461541</v>
      </c>
      <c r="F90" s="145">
        <v>1036.2941538461541</v>
      </c>
      <c r="G90" s="147"/>
    </row>
    <row r="91" spans="1:7" s="143" customFormat="1" x14ac:dyDescent="0.25">
      <c r="A91" s="28">
        <v>15</v>
      </c>
      <c r="B91" s="157" t="s">
        <v>384</v>
      </c>
      <c r="C91" s="148" t="s">
        <v>367</v>
      </c>
      <c r="D91" s="150">
        <v>0.15952546296296297</v>
      </c>
      <c r="E91" s="145">
        <v>1028.3798882681565</v>
      </c>
      <c r="F91" s="145">
        <v>1028.3798882681565</v>
      </c>
      <c r="G91" s="147"/>
    </row>
    <row r="92" spans="1:7" s="143" customFormat="1" x14ac:dyDescent="0.25">
      <c r="A92" s="28">
        <v>16</v>
      </c>
      <c r="B92" s="157" t="s">
        <v>94</v>
      </c>
      <c r="C92" s="148" t="s">
        <v>294</v>
      </c>
      <c r="D92" s="158">
        <v>0.28618055555555555</v>
      </c>
      <c r="E92" s="145">
        <v>1021.5833535549625</v>
      </c>
      <c r="F92" s="145">
        <v>1021.5833535549625</v>
      </c>
      <c r="G92" s="147"/>
    </row>
    <row r="93" spans="1:7" s="143" customFormat="1" x14ac:dyDescent="0.25">
      <c r="A93" s="28">
        <v>17</v>
      </c>
      <c r="B93" s="157" t="s">
        <v>90</v>
      </c>
      <c r="C93" s="147" t="s">
        <v>343</v>
      </c>
      <c r="D93" s="158">
        <v>0.143125</v>
      </c>
      <c r="E93" s="145">
        <v>1021.1208151382824</v>
      </c>
      <c r="F93" s="145">
        <v>1021.1208151382824</v>
      </c>
      <c r="G93" s="147"/>
    </row>
    <row r="94" spans="1:7" s="143" customFormat="1" x14ac:dyDescent="0.25">
      <c r="A94" s="28">
        <v>18</v>
      </c>
      <c r="B94" s="157" t="s">
        <v>299</v>
      </c>
      <c r="C94" s="148" t="s">
        <v>294</v>
      </c>
      <c r="D94" s="158">
        <v>0.28655092592592596</v>
      </c>
      <c r="E94" s="145">
        <v>1020.2629453106067</v>
      </c>
      <c r="F94" s="145">
        <v>1020.2629453106067</v>
      </c>
      <c r="G94" s="147"/>
    </row>
    <row r="95" spans="1:7" s="143" customFormat="1" x14ac:dyDescent="0.25">
      <c r="A95" s="28">
        <v>19</v>
      </c>
      <c r="B95" s="157" t="s">
        <v>7</v>
      </c>
      <c r="C95" s="147" t="s">
        <v>343</v>
      </c>
      <c r="D95" s="158">
        <v>0.14329861111111111</v>
      </c>
      <c r="E95" s="145">
        <v>1019.8836927550279</v>
      </c>
      <c r="F95" s="145">
        <v>1019.8836927550279</v>
      </c>
      <c r="G95" s="3">
        <v>943</v>
      </c>
    </row>
    <row r="96" spans="1:7" s="143" customFormat="1" x14ac:dyDescent="0.25">
      <c r="A96" s="28">
        <v>20</v>
      </c>
      <c r="B96" s="157" t="s">
        <v>385</v>
      </c>
      <c r="C96" s="148" t="s">
        <v>367</v>
      </c>
      <c r="D96" s="150">
        <v>0.16163194444444443</v>
      </c>
      <c r="E96" s="145">
        <v>1014.9774436090227</v>
      </c>
      <c r="F96" s="145">
        <v>1014.9774436090227</v>
      </c>
      <c r="G96" s="147"/>
    </row>
    <row r="97" spans="1:7" s="143" customFormat="1" x14ac:dyDescent="0.25">
      <c r="A97" s="28">
        <v>21</v>
      </c>
      <c r="B97" s="157" t="s">
        <v>300</v>
      </c>
      <c r="C97" s="148" t="s">
        <v>294</v>
      </c>
      <c r="D97" s="158">
        <v>0.28857638888888887</v>
      </c>
      <c r="E97" s="145">
        <v>1013.101913127181</v>
      </c>
      <c r="F97" s="145">
        <v>1013.101913127181</v>
      </c>
      <c r="G97" s="147"/>
    </row>
    <row r="98" spans="1:7" s="143" customFormat="1" x14ac:dyDescent="0.25">
      <c r="A98" s="28">
        <v>22</v>
      </c>
      <c r="B98" s="157" t="s">
        <v>386</v>
      </c>
      <c r="C98" s="148" t="s">
        <v>367</v>
      </c>
      <c r="D98" s="150">
        <v>0.16305555555555554</v>
      </c>
      <c r="E98" s="145">
        <v>1006.1158432708689</v>
      </c>
      <c r="F98" s="145">
        <v>1006.1158432708689</v>
      </c>
      <c r="G98" s="147"/>
    </row>
    <row r="99" spans="1:7" s="143" customFormat="1" x14ac:dyDescent="0.25">
      <c r="A99" s="28">
        <v>23</v>
      </c>
      <c r="B99" s="157" t="s">
        <v>387</v>
      </c>
      <c r="C99" s="148" t="s">
        <v>367</v>
      </c>
      <c r="D99" s="150">
        <v>0.16385416666666666</v>
      </c>
      <c r="E99" s="145">
        <v>1001.2121212121212</v>
      </c>
      <c r="F99" s="145">
        <v>1001.2121212121212</v>
      </c>
      <c r="G99" s="147"/>
    </row>
    <row r="100" spans="1:7" s="143" customFormat="1" x14ac:dyDescent="0.25">
      <c r="A100" s="28">
        <v>24</v>
      </c>
      <c r="B100" s="157" t="s">
        <v>303</v>
      </c>
      <c r="C100" s="148" t="s">
        <v>423</v>
      </c>
      <c r="D100" s="150">
        <v>0.26564814814814813</v>
      </c>
      <c r="E100" s="145">
        <v>984.94423143952599</v>
      </c>
      <c r="F100" s="145">
        <v>984.94423143952599</v>
      </c>
      <c r="G100" s="3">
        <v>943</v>
      </c>
    </row>
    <row r="101" spans="1:7" s="143" customFormat="1" x14ac:dyDescent="0.25">
      <c r="A101" s="28">
        <v>25</v>
      </c>
      <c r="B101" s="157" t="s">
        <v>341</v>
      </c>
      <c r="C101" s="147" t="s">
        <v>343</v>
      </c>
      <c r="D101" s="158">
        <v>0.14908564814814815</v>
      </c>
      <c r="E101" s="145">
        <v>980.29500815154108</v>
      </c>
      <c r="F101" s="145">
        <v>980.29500815154108</v>
      </c>
      <c r="G101" s="147"/>
    </row>
    <row r="102" spans="1:7" s="143" customFormat="1" x14ac:dyDescent="0.25">
      <c r="A102" s="28">
        <v>26</v>
      </c>
      <c r="B102" s="157" t="s">
        <v>388</v>
      </c>
      <c r="C102" s="148" t="s">
        <v>367</v>
      </c>
      <c r="D102" s="150">
        <v>0.168125</v>
      </c>
      <c r="E102" s="145">
        <v>975.77860388269312</v>
      </c>
      <c r="F102" s="145">
        <v>975.77860388269312</v>
      </c>
      <c r="G102" s="147"/>
    </row>
    <row r="103" spans="1:7" s="143" customFormat="1" x14ac:dyDescent="0.25">
      <c r="A103" s="28">
        <v>27</v>
      </c>
      <c r="B103" s="157" t="s">
        <v>389</v>
      </c>
      <c r="C103" s="148" t="s">
        <v>367</v>
      </c>
      <c r="D103" s="150">
        <v>0.16828703703703704</v>
      </c>
      <c r="E103" s="145">
        <v>974.83906464924348</v>
      </c>
      <c r="F103" s="145">
        <v>974.83906464924348</v>
      </c>
      <c r="G103" s="147"/>
    </row>
    <row r="104" spans="1:7" s="143" customFormat="1" x14ac:dyDescent="0.25">
      <c r="A104" s="28">
        <v>28</v>
      </c>
      <c r="B104" s="157" t="s">
        <v>390</v>
      </c>
      <c r="C104" s="148" t="s">
        <v>367</v>
      </c>
      <c r="D104" s="150">
        <v>0.16879629629629631</v>
      </c>
      <c r="E104" s="145">
        <v>971.89797037849689</v>
      </c>
      <c r="F104" s="145">
        <v>971.89797037849689</v>
      </c>
      <c r="G104" s="147"/>
    </row>
    <row r="105" spans="1:7" s="143" customFormat="1" x14ac:dyDescent="0.25">
      <c r="A105" s="28">
        <v>29</v>
      </c>
      <c r="B105" s="157" t="s">
        <v>301</v>
      </c>
      <c r="C105" s="148" t="s">
        <v>294</v>
      </c>
      <c r="D105" s="158">
        <v>0.30157407407407405</v>
      </c>
      <c r="E105" s="145">
        <v>969.43774946269593</v>
      </c>
      <c r="F105" s="145">
        <v>969.43774946269593</v>
      </c>
      <c r="G105" s="147"/>
    </row>
    <row r="106" spans="1:7" s="143" customFormat="1" x14ac:dyDescent="0.25">
      <c r="A106" s="28">
        <v>30</v>
      </c>
      <c r="B106" s="157" t="s">
        <v>420</v>
      </c>
      <c r="C106" s="148" t="s">
        <v>423</v>
      </c>
      <c r="D106" s="150">
        <v>0.27028935185185182</v>
      </c>
      <c r="E106" s="145">
        <v>968.03151629340994</v>
      </c>
      <c r="F106" s="145">
        <v>968.03151629340994</v>
      </c>
      <c r="G106" s="147"/>
    </row>
    <row r="107" spans="1:7" s="143" customFormat="1" x14ac:dyDescent="0.25">
      <c r="A107" s="28">
        <v>31</v>
      </c>
      <c r="B107" s="157" t="s">
        <v>391</v>
      </c>
      <c r="C107" s="148" t="s">
        <v>367</v>
      </c>
      <c r="D107" s="150">
        <v>0.16979166666666667</v>
      </c>
      <c r="E107" s="145">
        <v>966.20040899795492</v>
      </c>
      <c r="F107" s="145">
        <v>966.20040899795492</v>
      </c>
      <c r="G107" s="147"/>
    </row>
    <row r="108" spans="1:7" s="143" customFormat="1" x14ac:dyDescent="0.25">
      <c r="A108" s="28">
        <v>32</v>
      </c>
      <c r="B108" s="157" t="s">
        <v>421</v>
      </c>
      <c r="C108" s="148" t="s">
        <v>423</v>
      </c>
      <c r="D108" s="150">
        <v>0.27114583333333336</v>
      </c>
      <c r="E108" s="145">
        <v>964.97374823921109</v>
      </c>
      <c r="F108" s="145">
        <v>964.97374823921109</v>
      </c>
      <c r="G108" s="147"/>
    </row>
    <row r="109" spans="1:7" s="143" customFormat="1" x14ac:dyDescent="0.25">
      <c r="A109" s="28">
        <v>33</v>
      </c>
      <c r="B109" s="157" t="s">
        <v>342</v>
      </c>
      <c r="C109" s="147" t="s">
        <v>343</v>
      </c>
      <c r="D109" s="158">
        <v>0.15182870370370369</v>
      </c>
      <c r="E109" s="145">
        <v>962.58423540173817</v>
      </c>
      <c r="F109" s="145">
        <v>962.58423540173817</v>
      </c>
      <c r="G109" s="147"/>
    </row>
    <row r="110" spans="1:7" s="143" customFormat="1" x14ac:dyDescent="0.25">
      <c r="A110" s="28">
        <v>34</v>
      </c>
      <c r="B110" s="157" t="s">
        <v>99</v>
      </c>
      <c r="C110" s="147" t="s">
        <v>343</v>
      </c>
      <c r="D110" s="158">
        <v>0.15202546296296296</v>
      </c>
      <c r="E110" s="145">
        <v>961.33840883136668</v>
      </c>
      <c r="F110" s="145">
        <v>961.33840883136668</v>
      </c>
      <c r="G110" s="147"/>
    </row>
    <row r="111" spans="1:7" s="143" customFormat="1" x14ac:dyDescent="0.25">
      <c r="A111" s="28">
        <v>35</v>
      </c>
      <c r="B111" s="157" t="s">
        <v>302</v>
      </c>
      <c r="C111" s="148" t="s">
        <v>294</v>
      </c>
      <c r="D111" s="158">
        <v>0.30495370370370373</v>
      </c>
      <c r="E111" s="145">
        <v>958.69401852132989</v>
      </c>
      <c r="F111" s="145">
        <v>958.69401852132989</v>
      </c>
      <c r="G111" s="147"/>
    </row>
    <row r="112" spans="1:7" s="143" customFormat="1" x14ac:dyDescent="0.25">
      <c r="A112" s="28">
        <v>36</v>
      </c>
      <c r="B112" s="157" t="s">
        <v>392</v>
      </c>
      <c r="C112" s="148" t="s">
        <v>367</v>
      </c>
      <c r="D112" s="150">
        <v>0.17189814814814816</v>
      </c>
      <c r="E112" s="145">
        <v>954.36035550767565</v>
      </c>
      <c r="F112" s="145">
        <v>954.36035550767565</v>
      </c>
      <c r="G112" s="147"/>
    </row>
    <row r="113" spans="1:7" s="143" customFormat="1" x14ac:dyDescent="0.25">
      <c r="A113" s="28">
        <v>37</v>
      </c>
      <c r="B113" s="157" t="s">
        <v>422</v>
      </c>
      <c r="C113" s="148" t="s">
        <v>423</v>
      </c>
      <c r="D113" s="150">
        <v>0.27429398148148149</v>
      </c>
      <c r="E113" s="145">
        <v>953.89847672897588</v>
      </c>
      <c r="F113" s="145">
        <v>953.89847672897588</v>
      </c>
      <c r="G113" s="147"/>
    </row>
    <row r="114" spans="1:7" s="143" customFormat="1" x14ac:dyDescent="0.25">
      <c r="A114" s="28">
        <v>38</v>
      </c>
      <c r="B114" s="157" t="s">
        <v>393</v>
      </c>
      <c r="C114" s="148" t="s">
        <v>367</v>
      </c>
      <c r="D114" s="150">
        <v>0.17216435185185186</v>
      </c>
      <c r="E114" s="145">
        <v>952.88470588235293</v>
      </c>
      <c r="F114" s="145">
        <v>952.88470588235293</v>
      </c>
      <c r="G114" s="147"/>
    </row>
    <row r="115" spans="1:7" s="143" customFormat="1" x14ac:dyDescent="0.25">
      <c r="A115" s="28">
        <v>39</v>
      </c>
      <c r="B115" s="161" t="s">
        <v>394</v>
      </c>
      <c r="C115" s="36" t="s">
        <v>367</v>
      </c>
      <c r="D115" s="171">
        <v>0.17246527777777776</v>
      </c>
      <c r="E115" s="45">
        <v>951.22206563317911</v>
      </c>
      <c r="F115" s="45">
        <v>951.22206563317911</v>
      </c>
      <c r="G115" s="9"/>
    </row>
    <row r="116" spans="1:7" x14ac:dyDescent="0.25">
      <c r="A116" s="46"/>
    </row>
    <row r="117" spans="1:7" x14ac:dyDescent="0.25">
      <c r="A117" s="26" t="s">
        <v>436</v>
      </c>
    </row>
    <row r="118" spans="1:7" x14ac:dyDescent="0.25">
      <c r="A118" s="27" t="s">
        <v>0</v>
      </c>
      <c r="B118" s="162" t="s">
        <v>1</v>
      </c>
      <c r="C118" s="162" t="s">
        <v>2</v>
      </c>
      <c r="D118" s="162" t="s">
        <v>3</v>
      </c>
      <c r="E118" s="162" t="s">
        <v>4</v>
      </c>
      <c r="F118" s="162" t="s">
        <v>5</v>
      </c>
      <c r="G118" s="162" t="s">
        <v>6</v>
      </c>
    </row>
    <row r="119" spans="1:7" x14ac:dyDescent="0.25">
      <c r="A119" s="28">
        <v>1</v>
      </c>
      <c r="B119" s="174" t="s">
        <v>395</v>
      </c>
      <c r="C119" s="148" t="s">
        <v>367</v>
      </c>
      <c r="D119" s="150">
        <v>0.17288194444444446</v>
      </c>
      <c r="E119" s="145">
        <v>948.92950391644899</v>
      </c>
      <c r="F119" s="145">
        <v>948.92950391644899</v>
      </c>
      <c r="G119" s="3"/>
    </row>
    <row r="120" spans="1:7" x14ac:dyDescent="0.25">
      <c r="A120" s="28">
        <v>2</v>
      </c>
      <c r="B120" s="174" t="s">
        <v>396</v>
      </c>
      <c r="C120" s="148" t="s">
        <v>367</v>
      </c>
      <c r="D120" s="150">
        <v>0.17291666666666669</v>
      </c>
      <c r="E120" s="145">
        <v>948.73895582329305</v>
      </c>
      <c r="F120" s="145">
        <v>948.73895582329305</v>
      </c>
      <c r="G120" s="3"/>
    </row>
    <row r="121" spans="1:7" x14ac:dyDescent="0.25">
      <c r="A121" s="28">
        <v>3</v>
      </c>
      <c r="B121" s="169" t="s">
        <v>9</v>
      </c>
      <c r="C121" s="2" t="s">
        <v>10</v>
      </c>
      <c r="D121" s="13">
        <v>0.1474074074074074</v>
      </c>
      <c r="E121" s="5">
        <v>943.09202261306518</v>
      </c>
      <c r="F121" s="145">
        <v>943.09202261306518</v>
      </c>
      <c r="G121" s="3"/>
    </row>
    <row r="122" spans="1:7" s="143" customFormat="1" x14ac:dyDescent="0.25">
      <c r="A122" s="28">
        <v>4</v>
      </c>
      <c r="B122" s="174" t="s">
        <v>425</v>
      </c>
      <c r="C122" s="148" t="s">
        <v>423</v>
      </c>
      <c r="D122" s="150">
        <v>0.27753472222222225</v>
      </c>
      <c r="E122" s="145">
        <v>942.75991492555977</v>
      </c>
      <c r="F122" s="145">
        <v>942.75991492555977</v>
      </c>
      <c r="G122" s="178"/>
    </row>
    <row r="123" spans="1:7" s="143" customFormat="1" x14ac:dyDescent="0.25">
      <c r="A123" s="28">
        <v>5</v>
      </c>
      <c r="B123" s="174" t="s">
        <v>397</v>
      </c>
      <c r="C123" s="148" t="s">
        <v>367</v>
      </c>
      <c r="D123" s="150">
        <v>0.17412037037037034</v>
      </c>
      <c r="E123" s="145">
        <v>942.18027120446709</v>
      </c>
      <c r="F123" s="145">
        <v>942.18027120446709</v>
      </c>
      <c r="G123" s="3"/>
    </row>
    <row r="124" spans="1:7" s="143" customFormat="1" x14ac:dyDescent="0.25">
      <c r="A124" s="28">
        <v>6</v>
      </c>
      <c r="B124" s="174" t="s">
        <v>398</v>
      </c>
      <c r="C124" s="148" t="s">
        <v>367</v>
      </c>
      <c r="D124" s="150">
        <v>0.17420138888888889</v>
      </c>
      <c r="E124" s="145">
        <v>941.74207693840935</v>
      </c>
      <c r="F124" s="145">
        <v>941.74207693840935</v>
      </c>
      <c r="G124" s="3"/>
    </row>
    <row r="125" spans="1:7" s="143" customFormat="1" x14ac:dyDescent="0.25">
      <c r="A125" s="28">
        <v>7</v>
      </c>
      <c r="B125" s="169" t="s">
        <v>344</v>
      </c>
      <c r="C125" s="147" t="s">
        <v>343</v>
      </c>
      <c r="D125" s="13">
        <v>0.15538194444444445</v>
      </c>
      <c r="E125" s="5">
        <v>940.57206703910617</v>
      </c>
      <c r="F125" s="5">
        <v>940.57206703910617</v>
      </c>
      <c r="G125" s="3"/>
    </row>
    <row r="126" spans="1:7" s="143" customFormat="1" x14ac:dyDescent="0.25">
      <c r="A126" s="28">
        <v>8</v>
      </c>
      <c r="B126" s="169" t="s">
        <v>304</v>
      </c>
      <c r="C126" s="4" t="s">
        <v>294</v>
      </c>
      <c r="D126" s="13">
        <v>0.31129629629629629</v>
      </c>
      <c r="E126" s="5">
        <v>939.16084176085678</v>
      </c>
      <c r="F126" s="5">
        <v>939.16084176085678</v>
      </c>
      <c r="G126" s="3"/>
    </row>
    <row r="127" spans="1:7" s="143" customFormat="1" x14ac:dyDescent="0.25">
      <c r="A127" s="28">
        <v>9</v>
      </c>
      <c r="B127" s="174" t="s">
        <v>399</v>
      </c>
      <c r="C127" s="148" t="s">
        <v>367</v>
      </c>
      <c r="D127" s="150">
        <v>0.17481481481481484</v>
      </c>
      <c r="E127" s="145">
        <v>938.43749999999989</v>
      </c>
      <c r="F127" s="145">
        <v>938.43749999999989</v>
      </c>
      <c r="G127" s="3"/>
    </row>
    <row r="128" spans="1:7" s="143" customFormat="1" x14ac:dyDescent="0.25">
      <c r="A128" s="28">
        <v>10</v>
      </c>
      <c r="B128" s="169" t="s">
        <v>345</v>
      </c>
      <c r="C128" s="147" t="s">
        <v>343</v>
      </c>
      <c r="D128" s="13">
        <v>0.15622685185185184</v>
      </c>
      <c r="E128" s="5">
        <v>935.48525707512238</v>
      </c>
      <c r="F128" s="5">
        <v>935.48525707512238</v>
      </c>
      <c r="G128" s="3"/>
    </row>
    <row r="129" spans="1:7" s="143" customFormat="1" x14ac:dyDescent="0.25">
      <c r="A129" s="28">
        <v>11</v>
      </c>
      <c r="B129" s="174" t="s">
        <v>400</v>
      </c>
      <c r="C129" s="148" t="s">
        <v>367</v>
      </c>
      <c r="D129" s="150">
        <v>0.1759375</v>
      </c>
      <c r="E129" s="145">
        <v>932.44918097493587</v>
      </c>
      <c r="F129" s="145">
        <v>932.44918097493587</v>
      </c>
      <c r="G129" s="3"/>
    </row>
    <row r="130" spans="1:7" s="143" customFormat="1" x14ac:dyDescent="0.25">
      <c r="A130" s="28">
        <v>12</v>
      </c>
      <c r="B130" s="174" t="s">
        <v>426</v>
      </c>
      <c r="C130" s="148" t="s">
        <v>423</v>
      </c>
      <c r="D130" s="150">
        <v>0.28113425925925922</v>
      </c>
      <c r="E130" s="145">
        <v>930.68917249897083</v>
      </c>
      <c r="F130" s="145">
        <v>930.68917249897083</v>
      </c>
      <c r="G130" s="178"/>
    </row>
    <row r="131" spans="1:7" s="143" customFormat="1" x14ac:dyDescent="0.25">
      <c r="A131" s="28">
        <v>13</v>
      </c>
      <c r="B131" s="174" t="s">
        <v>401</v>
      </c>
      <c r="C131" s="148" t="s">
        <v>367</v>
      </c>
      <c r="D131" s="150">
        <v>0.17702546296296295</v>
      </c>
      <c r="E131" s="145">
        <v>926.71853546910756</v>
      </c>
      <c r="F131" s="145">
        <v>926.71853546910756</v>
      </c>
      <c r="G131" s="3"/>
    </row>
    <row r="132" spans="1:7" s="143" customFormat="1" x14ac:dyDescent="0.25">
      <c r="A132" s="28">
        <v>14</v>
      </c>
      <c r="B132" s="174" t="s">
        <v>402</v>
      </c>
      <c r="C132" s="148" t="s">
        <v>367</v>
      </c>
      <c r="D132" s="150">
        <v>0.17706018518518518</v>
      </c>
      <c r="E132" s="145">
        <v>926.53680219636556</v>
      </c>
      <c r="F132" s="145">
        <v>926.53680219636556</v>
      </c>
      <c r="G132" s="3"/>
    </row>
    <row r="133" spans="1:7" s="143" customFormat="1" x14ac:dyDescent="0.25">
      <c r="A133" s="28">
        <v>15</v>
      </c>
      <c r="B133" s="169" t="s">
        <v>12</v>
      </c>
      <c r="C133" s="2" t="s">
        <v>10</v>
      </c>
      <c r="D133" s="13">
        <v>0.15005787037037036</v>
      </c>
      <c r="E133" s="5">
        <v>926.43424604704978</v>
      </c>
      <c r="F133" s="145">
        <v>926.43424604704978</v>
      </c>
      <c r="G133" s="3"/>
    </row>
    <row r="134" spans="1:7" s="143" customFormat="1" x14ac:dyDescent="0.25">
      <c r="A134" s="28">
        <v>16</v>
      </c>
      <c r="B134" s="169" t="s">
        <v>263</v>
      </c>
      <c r="C134" s="4" t="s">
        <v>294</v>
      </c>
      <c r="D134" s="13">
        <v>0.31565972222222222</v>
      </c>
      <c r="E134" s="5">
        <v>926.178638213618</v>
      </c>
      <c r="F134" s="5">
        <v>926.178638213618</v>
      </c>
      <c r="G134" s="3"/>
    </row>
    <row r="135" spans="1:7" s="143" customFormat="1" x14ac:dyDescent="0.25">
      <c r="A135" s="28">
        <v>17</v>
      </c>
      <c r="B135" s="169" t="s">
        <v>13</v>
      </c>
      <c r="C135" s="2" t="s">
        <v>10</v>
      </c>
      <c r="D135" s="13">
        <v>0.15039351851851854</v>
      </c>
      <c r="E135" s="5">
        <v>924.36663075265483</v>
      </c>
      <c r="F135" s="145">
        <v>924.36663075265483</v>
      </c>
      <c r="G135" s="3"/>
    </row>
    <row r="136" spans="1:7" s="143" customFormat="1" x14ac:dyDescent="0.25">
      <c r="A136" s="28">
        <v>18</v>
      </c>
      <c r="B136" s="175" t="s">
        <v>403</v>
      </c>
      <c r="C136" s="176" t="s">
        <v>367</v>
      </c>
      <c r="D136" s="158">
        <v>0.17749999999999999</v>
      </c>
      <c r="E136" s="145">
        <v>924.24100156494524</v>
      </c>
      <c r="F136" s="145">
        <v>924.24100156494524</v>
      </c>
      <c r="G136" s="178"/>
    </row>
    <row r="137" spans="1:7" s="143" customFormat="1" x14ac:dyDescent="0.25">
      <c r="A137" s="28">
        <v>19</v>
      </c>
      <c r="B137" s="179" t="s">
        <v>346</v>
      </c>
      <c r="C137" s="177" t="s">
        <v>343</v>
      </c>
      <c r="D137" s="184">
        <v>0.15813657407407408</v>
      </c>
      <c r="E137" s="5">
        <v>924.18795286540296</v>
      </c>
      <c r="F137" s="5">
        <v>924.18795286540296</v>
      </c>
      <c r="G137" s="178"/>
    </row>
    <row r="138" spans="1:7" s="143" customFormat="1" x14ac:dyDescent="0.25">
      <c r="A138" s="28">
        <v>20</v>
      </c>
      <c r="B138" s="175" t="s">
        <v>50</v>
      </c>
      <c r="C138" s="176" t="s">
        <v>367</v>
      </c>
      <c r="D138" s="158">
        <v>0.1779050925925926</v>
      </c>
      <c r="E138" s="145">
        <v>922.13649079435299</v>
      </c>
      <c r="F138" s="145">
        <v>922.13649079435299</v>
      </c>
      <c r="G138" s="178"/>
    </row>
    <row r="139" spans="1:7" s="143" customFormat="1" x14ac:dyDescent="0.25">
      <c r="A139" s="28">
        <v>21</v>
      </c>
      <c r="B139" s="174" t="s">
        <v>427</v>
      </c>
      <c r="C139" s="148" t="s">
        <v>423</v>
      </c>
      <c r="D139" s="150">
        <v>0.28447916666666667</v>
      </c>
      <c r="E139" s="145">
        <v>919.74612474063224</v>
      </c>
      <c r="F139" s="145">
        <v>919.74612474063224</v>
      </c>
      <c r="G139" s="178"/>
    </row>
    <row r="140" spans="1:7" s="143" customFormat="1" x14ac:dyDescent="0.25">
      <c r="A140" s="28">
        <v>22</v>
      </c>
      <c r="B140" s="179" t="s">
        <v>305</v>
      </c>
      <c r="C140" s="180" t="s">
        <v>294</v>
      </c>
      <c r="D140" s="184">
        <v>0.31859953703703703</v>
      </c>
      <c r="E140" s="5">
        <v>917.63250626657475</v>
      </c>
      <c r="F140" s="5">
        <v>917.63250626657475</v>
      </c>
      <c r="G140" s="178"/>
    </row>
    <row r="141" spans="1:7" s="143" customFormat="1" x14ac:dyDescent="0.25">
      <c r="A141" s="28">
        <v>23</v>
      </c>
      <c r="B141" s="175" t="s">
        <v>404</v>
      </c>
      <c r="C141" s="176" t="s">
        <v>367</v>
      </c>
      <c r="D141" s="158">
        <v>0.17994212962962963</v>
      </c>
      <c r="E141" s="145">
        <v>911.69743358847359</v>
      </c>
      <c r="F141" s="145">
        <v>911.69743358847359</v>
      </c>
      <c r="G141" s="178"/>
    </row>
    <row r="142" spans="1:7" s="143" customFormat="1" x14ac:dyDescent="0.25">
      <c r="A142" s="28">
        <v>24</v>
      </c>
      <c r="B142" s="174" t="s">
        <v>429</v>
      </c>
      <c r="C142" s="148" t="s">
        <v>423</v>
      </c>
      <c r="D142" s="150">
        <v>0.28738425925925926</v>
      </c>
      <c r="E142" s="145">
        <v>910.44865082561421</v>
      </c>
      <c r="F142" s="145">
        <v>910.44865082561421</v>
      </c>
      <c r="G142" s="145">
        <v>834</v>
      </c>
    </row>
    <row r="143" spans="1:7" s="143" customFormat="1" x14ac:dyDescent="0.25">
      <c r="A143" s="28">
        <v>25</v>
      </c>
      <c r="B143" s="175" t="s">
        <v>405</v>
      </c>
      <c r="C143" s="176" t="s">
        <v>367</v>
      </c>
      <c r="D143" s="158">
        <v>0.18160879629629631</v>
      </c>
      <c r="E143" s="145">
        <v>903.33057166528579</v>
      </c>
      <c r="F143" s="145">
        <v>903.33057166528579</v>
      </c>
      <c r="G143" s="178"/>
    </row>
    <row r="144" spans="1:7" s="143" customFormat="1" x14ac:dyDescent="0.25">
      <c r="A144" s="28">
        <v>26</v>
      </c>
      <c r="B144" s="179" t="s">
        <v>306</v>
      </c>
      <c r="C144" s="180" t="s">
        <v>294</v>
      </c>
      <c r="D144" s="184">
        <v>0.32365740740740739</v>
      </c>
      <c r="E144" s="5">
        <v>903.29244743241327</v>
      </c>
      <c r="F144" s="5">
        <v>903.29244743241327</v>
      </c>
      <c r="G144" s="178"/>
    </row>
    <row r="145" spans="1:7" s="143" customFormat="1" x14ac:dyDescent="0.25">
      <c r="A145" s="28">
        <v>27</v>
      </c>
      <c r="B145" s="175" t="s">
        <v>406</v>
      </c>
      <c r="C145" s="176" t="s">
        <v>367</v>
      </c>
      <c r="D145" s="158">
        <v>0.18255787037037038</v>
      </c>
      <c r="E145" s="145">
        <v>898.63437519812328</v>
      </c>
      <c r="F145" s="145">
        <v>898.63437519812328</v>
      </c>
      <c r="G145" s="178"/>
    </row>
    <row r="146" spans="1:7" s="143" customFormat="1" x14ac:dyDescent="0.25">
      <c r="A146" s="28">
        <v>28</v>
      </c>
      <c r="B146" s="174" t="s">
        <v>430</v>
      </c>
      <c r="C146" s="148" t="s">
        <v>423</v>
      </c>
      <c r="D146" s="150">
        <v>0.29239583333333335</v>
      </c>
      <c r="E146" s="145">
        <v>894.84384277401728</v>
      </c>
      <c r="F146" s="145">
        <v>894.84384277401728</v>
      </c>
      <c r="G146" s="178"/>
    </row>
    <row r="147" spans="1:7" s="143" customFormat="1" x14ac:dyDescent="0.25">
      <c r="A147" s="28">
        <v>29</v>
      </c>
      <c r="B147" s="174" t="s">
        <v>431</v>
      </c>
      <c r="C147" s="148" t="s">
        <v>423</v>
      </c>
      <c r="D147" s="150">
        <v>0.29415509259259259</v>
      </c>
      <c r="E147" s="145">
        <v>889.4920322644108</v>
      </c>
      <c r="F147" s="145">
        <v>889.4920322644108</v>
      </c>
      <c r="G147" s="178"/>
    </row>
    <row r="148" spans="1:7" s="143" customFormat="1" x14ac:dyDescent="0.25">
      <c r="A148" s="28">
        <v>30</v>
      </c>
      <c r="B148" s="174" t="s">
        <v>432</v>
      </c>
      <c r="C148" s="148" t="s">
        <v>423</v>
      </c>
      <c r="D148" s="150">
        <v>0.29539351851851853</v>
      </c>
      <c r="E148" s="145">
        <v>885.7628712483347</v>
      </c>
      <c r="F148" s="145">
        <v>885.7628712483347</v>
      </c>
      <c r="G148" s="178"/>
    </row>
    <row r="149" spans="1:7" s="143" customFormat="1" x14ac:dyDescent="0.25">
      <c r="A149" s="28">
        <v>31</v>
      </c>
      <c r="B149" s="175" t="s">
        <v>407</v>
      </c>
      <c r="C149" s="176" t="s">
        <v>367</v>
      </c>
      <c r="D149" s="158">
        <v>0.18527777777777776</v>
      </c>
      <c r="E149" s="145">
        <v>885.44227886056979</v>
      </c>
      <c r="F149" s="145">
        <v>885.44227886056979</v>
      </c>
      <c r="G149" s="178"/>
    </row>
    <row r="150" spans="1:7" s="143" customFormat="1" x14ac:dyDescent="0.25">
      <c r="A150" s="28">
        <v>32</v>
      </c>
      <c r="B150" s="175" t="s">
        <v>408</v>
      </c>
      <c r="C150" s="176" t="s">
        <v>367</v>
      </c>
      <c r="D150" s="158">
        <v>0.18584490740740742</v>
      </c>
      <c r="E150" s="145">
        <v>882.74023790247236</v>
      </c>
      <c r="F150" s="145">
        <v>882.74023790247236</v>
      </c>
      <c r="G150" s="178"/>
    </row>
    <row r="151" spans="1:7" s="143" customFormat="1" x14ac:dyDescent="0.25">
      <c r="A151" s="28">
        <v>33</v>
      </c>
      <c r="B151" s="174" t="s">
        <v>433</v>
      </c>
      <c r="C151" s="148" t="s">
        <v>423</v>
      </c>
      <c r="D151" s="150">
        <v>0.2966550925925926</v>
      </c>
      <c r="E151" s="145">
        <v>881.99602044399353</v>
      </c>
      <c r="F151" s="145">
        <v>881.99602044399353</v>
      </c>
      <c r="G151" s="178"/>
    </row>
    <row r="152" spans="1:7" s="143" customFormat="1" x14ac:dyDescent="0.25">
      <c r="A152" s="28">
        <v>34</v>
      </c>
      <c r="B152" s="175" t="s">
        <v>409</v>
      </c>
      <c r="C152" s="176" t="s">
        <v>367</v>
      </c>
      <c r="D152" s="158">
        <v>0.18629629629629629</v>
      </c>
      <c r="E152" s="145">
        <v>880.60139165009946</v>
      </c>
      <c r="F152" s="145">
        <v>880.60139165009946</v>
      </c>
      <c r="G152" s="178"/>
    </row>
    <row r="153" spans="1:7" s="143" customFormat="1" x14ac:dyDescent="0.25">
      <c r="A153" s="28">
        <v>35</v>
      </c>
      <c r="B153" s="175" t="s">
        <v>312</v>
      </c>
      <c r="C153" s="176" t="s">
        <v>367</v>
      </c>
      <c r="D153" s="158">
        <v>0.18630787037037036</v>
      </c>
      <c r="E153" s="145">
        <v>880.54668571783566</v>
      </c>
      <c r="F153" s="145">
        <v>880.54668571783566</v>
      </c>
      <c r="G153" s="178"/>
    </row>
    <row r="154" spans="1:7" s="143" customFormat="1" x14ac:dyDescent="0.25">
      <c r="A154" s="28">
        <v>36</v>
      </c>
      <c r="B154" s="179" t="s">
        <v>347</v>
      </c>
      <c r="C154" s="177" t="s">
        <v>343</v>
      </c>
      <c r="D154" s="184">
        <v>0.16626157407407408</v>
      </c>
      <c r="E154" s="5">
        <v>879.02401670727465</v>
      </c>
      <c r="F154" s="5">
        <v>879.02401670727465</v>
      </c>
      <c r="G154" s="178"/>
    </row>
    <row r="155" spans="1:7" s="143" customFormat="1" x14ac:dyDescent="0.25">
      <c r="A155" s="28">
        <v>37</v>
      </c>
      <c r="B155" s="175" t="s">
        <v>410</v>
      </c>
      <c r="C155" s="176" t="s">
        <v>367</v>
      </c>
      <c r="D155" s="158">
        <v>0.18805555555555556</v>
      </c>
      <c r="E155" s="145">
        <v>872.36336779911369</v>
      </c>
      <c r="F155" s="145">
        <v>872.36336779911369</v>
      </c>
      <c r="G155" s="178"/>
    </row>
    <row r="156" spans="1:7" s="143" customFormat="1" x14ac:dyDescent="0.25">
      <c r="A156" s="28">
        <v>38</v>
      </c>
      <c r="B156" s="174" t="s">
        <v>434</v>
      </c>
      <c r="C156" s="148" t="s">
        <v>423</v>
      </c>
      <c r="D156" s="150">
        <v>0.30135416666666665</v>
      </c>
      <c r="E156" s="145">
        <v>868.24288512501448</v>
      </c>
      <c r="F156" s="145">
        <v>868.24288512501448</v>
      </c>
      <c r="G156" s="178"/>
    </row>
    <row r="157" spans="1:7" s="143" customFormat="1" x14ac:dyDescent="0.25">
      <c r="A157" s="28">
        <v>39</v>
      </c>
      <c r="B157" s="175" t="s">
        <v>411</v>
      </c>
      <c r="C157" s="176" t="s">
        <v>367</v>
      </c>
      <c r="D157" s="158">
        <v>0.18915509259259258</v>
      </c>
      <c r="E157" s="145">
        <v>867.29241877256322</v>
      </c>
      <c r="F157" s="145">
        <v>867.29241877256322</v>
      </c>
      <c r="G157" s="178"/>
    </row>
    <row r="158" spans="1:7" s="143" customFormat="1" x14ac:dyDescent="0.25">
      <c r="A158" s="28">
        <v>40</v>
      </c>
      <c r="B158" s="175" t="s">
        <v>412</v>
      </c>
      <c r="C158" s="176" t="s">
        <v>367</v>
      </c>
      <c r="D158" s="158">
        <v>0.18925925925925924</v>
      </c>
      <c r="E158" s="145">
        <v>866.81506849315076</v>
      </c>
      <c r="F158" s="145">
        <v>866.81506849315076</v>
      </c>
      <c r="G158" s="178"/>
    </row>
    <row r="159" spans="1:7" s="143" customFormat="1" x14ac:dyDescent="0.25">
      <c r="A159" s="28">
        <v>41</v>
      </c>
      <c r="B159" s="175" t="s">
        <v>413</v>
      </c>
      <c r="C159" s="176" t="s">
        <v>367</v>
      </c>
      <c r="D159" s="158">
        <v>0.19077546296296297</v>
      </c>
      <c r="E159" s="145">
        <v>859.92598434750948</v>
      </c>
      <c r="F159" s="145">
        <v>859.92598434750948</v>
      </c>
      <c r="G159" s="178"/>
    </row>
    <row r="160" spans="1:7" s="143" customFormat="1" x14ac:dyDescent="0.25">
      <c r="A160" s="28">
        <v>42</v>
      </c>
      <c r="B160" s="175" t="s">
        <v>414</v>
      </c>
      <c r="C160" s="176" t="s">
        <v>367</v>
      </c>
      <c r="D160" s="158">
        <v>0.19100694444444444</v>
      </c>
      <c r="E160" s="145">
        <v>858.88383930194516</v>
      </c>
      <c r="F160" s="145">
        <v>858.88383930194516</v>
      </c>
      <c r="G160" s="178"/>
    </row>
    <row r="161" spans="1:12" s="143" customFormat="1" x14ac:dyDescent="0.25">
      <c r="A161" s="28">
        <v>43</v>
      </c>
      <c r="B161" s="174" t="s">
        <v>435</v>
      </c>
      <c r="C161" s="148" t="s">
        <v>423</v>
      </c>
      <c r="D161" s="150">
        <v>0.30549768518518522</v>
      </c>
      <c r="E161" s="145">
        <v>856.4667550672475</v>
      </c>
      <c r="F161" s="145">
        <v>856.4667550672475</v>
      </c>
      <c r="G161" s="178"/>
    </row>
    <row r="162" spans="1:12" s="143" customFormat="1" x14ac:dyDescent="0.25">
      <c r="A162" s="28">
        <v>44</v>
      </c>
      <c r="B162" s="175" t="s">
        <v>415</v>
      </c>
      <c r="C162" s="176" t="s">
        <v>367</v>
      </c>
      <c r="D162" s="158">
        <v>0.19229166666666667</v>
      </c>
      <c r="E162" s="145">
        <v>853.14553990610329</v>
      </c>
      <c r="F162" s="145">
        <v>853.14553990610329</v>
      </c>
      <c r="G162" s="178"/>
    </row>
    <row r="163" spans="1:12" s="143" customFormat="1" x14ac:dyDescent="0.25">
      <c r="A163" s="28">
        <v>45</v>
      </c>
      <c r="B163" s="175" t="s">
        <v>416</v>
      </c>
      <c r="C163" s="176" t="s">
        <v>367</v>
      </c>
      <c r="D163" s="158">
        <v>0.19328703703703706</v>
      </c>
      <c r="E163" s="145">
        <v>848.75209580838316</v>
      </c>
      <c r="F163" s="145">
        <v>848.75209580838316</v>
      </c>
      <c r="G163" s="178"/>
    </row>
    <row r="164" spans="1:12" s="143" customFormat="1" x14ac:dyDescent="0.25">
      <c r="A164" s="28">
        <v>46</v>
      </c>
      <c r="B164" s="179" t="s">
        <v>348</v>
      </c>
      <c r="C164" s="177" t="s">
        <v>343</v>
      </c>
      <c r="D164" s="184">
        <v>0.1738888888888889</v>
      </c>
      <c r="E164" s="5">
        <v>840.46725239616615</v>
      </c>
      <c r="F164" s="5">
        <v>840.46725239616615</v>
      </c>
      <c r="G164" s="178"/>
    </row>
    <row r="165" spans="1:12" s="143" customFormat="1" x14ac:dyDescent="0.25">
      <c r="A165" s="28">
        <v>47</v>
      </c>
      <c r="B165" s="179" t="s">
        <v>349</v>
      </c>
      <c r="C165" s="177" t="s">
        <v>343</v>
      </c>
      <c r="D165" s="184">
        <v>0.17444444444444443</v>
      </c>
      <c r="E165" s="5">
        <v>837.79060509554154</v>
      </c>
      <c r="F165" s="5">
        <v>837.79060509554154</v>
      </c>
      <c r="G165" s="178"/>
    </row>
    <row r="166" spans="1:12" s="143" customFormat="1" x14ac:dyDescent="0.25">
      <c r="A166" s="28">
        <v>48</v>
      </c>
      <c r="B166" s="175" t="s">
        <v>417</v>
      </c>
      <c r="C166" s="176" t="s">
        <v>367</v>
      </c>
      <c r="D166" s="158">
        <v>0.19627314814814814</v>
      </c>
      <c r="E166" s="145">
        <v>835.83913197311006</v>
      </c>
      <c r="F166" s="145">
        <v>835.83913197311006</v>
      </c>
      <c r="G166" s="178"/>
    </row>
    <row r="167" spans="1:12" s="143" customFormat="1" x14ac:dyDescent="0.25">
      <c r="A167" s="28">
        <v>49</v>
      </c>
      <c r="B167" s="179" t="s">
        <v>350</v>
      </c>
      <c r="C167" s="177" t="s">
        <v>343</v>
      </c>
      <c r="D167" s="184">
        <v>0.18424768518518519</v>
      </c>
      <c r="E167" s="5">
        <v>793.21439788931468</v>
      </c>
      <c r="F167" s="5">
        <v>793.21439788931468</v>
      </c>
      <c r="G167" s="178"/>
    </row>
    <row r="168" spans="1:12" s="143" customFormat="1" x14ac:dyDescent="0.25">
      <c r="A168" s="28">
        <v>50</v>
      </c>
      <c r="B168" s="169" t="s">
        <v>11</v>
      </c>
      <c r="C168" s="2" t="s">
        <v>8</v>
      </c>
      <c r="D168" s="2">
        <v>0.1441435185185185</v>
      </c>
      <c r="E168" s="5">
        <v>939.70772442588736</v>
      </c>
      <c r="F168" s="145">
        <v>939.70772442588736</v>
      </c>
      <c r="G168" s="3"/>
    </row>
    <row r="169" spans="1:12" s="143" customFormat="1" x14ac:dyDescent="0.25">
      <c r="A169" s="28">
        <v>51</v>
      </c>
      <c r="B169" s="174" t="s">
        <v>428</v>
      </c>
      <c r="C169" s="148" t="s">
        <v>423</v>
      </c>
      <c r="D169" s="150">
        <v>0.28733796296296293</v>
      </c>
      <c r="E169" s="145">
        <v>910.59534359139616</v>
      </c>
      <c r="F169" s="145">
        <v>910.59534359139616</v>
      </c>
      <c r="G169" s="178"/>
    </row>
    <row r="170" spans="1:12" s="143" customFormat="1" x14ac:dyDescent="0.25">
      <c r="A170" s="28">
        <v>52</v>
      </c>
      <c r="B170" s="181" t="s">
        <v>278</v>
      </c>
      <c r="C170" s="182" t="s">
        <v>343</v>
      </c>
      <c r="D170" s="185">
        <v>0.17065972222222223</v>
      </c>
      <c r="E170" s="62">
        <v>856.37029501525944</v>
      </c>
      <c r="F170" s="62">
        <v>856.37029501525944</v>
      </c>
      <c r="G170" s="183"/>
    </row>
    <row r="171" spans="1:12" s="143" customFormat="1" x14ac:dyDescent="0.25">
      <c r="A171" s="138"/>
      <c r="B171" s="68"/>
      <c r="C171" s="53"/>
      <c r="D171" s="151"/>
      <c r="E171" s="14"/>
      <c r="F171" s="20"/>
      <c r="G171" s="11"/>
    </row>
    <row r="173" spans="1:12" x14ac:dyDescent="0.25">
      <c r="A173" s="37" t="s">
        <v>290</v>
      </c>
    </row>
    <row r="174" spans="1:12" s="7" customFormat="1" x14ac:dyDescent="0.25">
      <c r="A174" s="38" t="s">
        <v>0</v>
      </c>
      <c r="B174" s="10" t="s">
        <v>1</v>
      </c>
      <c r="C174" s="10" t="s">
        <v>2</v>
      </c>
      <c r="D174" s="10" t="s">
        <v>3</v>
      </c>
      <c r="E174" s="10" t="s">
        <v>4</v>
      </c>
      <c r="F174" s="10" t="s">
        <v>5</v>
      </c>
      <c r="G174" s="10" t="s">
        <v>6</v>
      </c>
      <c r="L174" s="143"/>
    </row>
    <row r="175" spans="1:12" x14ac:dyDescent="0.25">
      <c r="A175" s="57">
        <v>1</v>
      </c>
      <c r="B175" s="44" t="s">
        <v>83</v>
      </c>
      <c r="C175" s="43" t="s">
        <v>85</v>
      </c>
      <c r="D175" s="50">
        <v>2.8125000000000001E-2</v>
      </c>
      <c r="E175" s="51">
        <v>1298.2222222222224</v>
      </c>
      <c r="F175" s="52">
        <v>1298.2222222222224</v>
      </c>
      <c r="G175" s="44"/>
      <c r="I175" s="32"/>
    </row>
    <row r="176" spans="1:12" x14ac:dyDescent="0.25">
      <c r="A176" s="39">
        <v>2</v>
      </c>
      <c r="B176" s="140" t="s">
        <v>107</v>
      </c>
      <c r="C176" s="139" t="s">
        <v>339</v>
      </c>
      <c r="D176" s="167">
        <v>0.10479166666666667</v>
      </c>
      <c r="E176" s="34">
        <v>1207.3699999999999</v>
      </c>
      <c r="F176" s="63">
        <v>1293</v>
      </c>
      <c r="G176" s="3">
        <v>1207</v>
      </c>
    </row>
    <row r="177" spans="1:16" s="7" customFormat="1" x14ac:dyDescent="0.25">
      <c r="A177" s="39">
        <v>3</v>
      </c>
      <c r="B177" s="140" t="s">
        <v>32</v>
      </c>
      <c r="C177" s="140" t="s">
        <v>33</v>
      </c>
      <c r="D177" s="18">
        <v>2.7685185185185188E-2</v>
      </c>
      <c r="E177" s="19">
        <v>1290.5016722408025</v>
      </c>
      <c r="F177" s="142">
        <f>+E177</f>
        <v>1290.5016722408025</v>
      </c>
      <c r="G177" s="3"/>
      <c r="L177" s="143"/>
    </row>
    <row r="178" spans="1:16" s="7" customFormat="1" x14ac:dyDescent="0.25">
      <c r="A178" s="39">
        <v>4</v>
      </c>
      <c r="B178" s="140" t="s">
        <v>36</v>
      </c>
      <c r="C178" s="140" t="s">
        <v>37</v>
      </c>
      <c r="D178" s="33">
        <v>4.2743055555555555E-2</v>
      </c>
      <c r="E178" s="34">
        <v>1249.4960000000001</v>
      </c>
      <c r="F178" s="142">
        <v>1282.8399999999999</v>
      </c>
      <c r="G178" s="3">
        <v>1249</v>
      </c>
      <c r="L178" s="143"/>
    </row>
    <row r="179" spans="1:16" s="7" customFormat="1" x14ac:dyDescent="0.25">
      <c r="A179" s="39">
        <v>5</v>
      </c>
      <c r="B179" s="140" t="s">
        <v>34</v>
      </c>
      <c r="C179" s="141" t="s">
        <v>108</v>
      </c>
      <c r="D179" s="18">
        <v>2.6875E-2</v>
      </c>
      <c r="E179" s="34">
        <v>1260.8010335917311</v>
      </c>
      <c r="F179" s="63">
        <v>1261</v>
      </c>
      <c r="G179" s="3"/>
      <c r="L179" s="143"/>
    </row>
    <row r="180" spans="1:16" s="7" customFormat="1" x14ac:dyDescent="0.25">
      <c r="A180" s="39">
        <v>6</v>
      </c>
      <c r="B180" s="140" t="s">
        <v>84</v>
      </c>
      <c r="C180" s="141" t="s">
        <v>85</v>
      </c>
      <c r="D180" s="18">
        <v>2.9236111111111112E-2</v>
      </c>
      <c r="E180" s="34">
        <v>1248.8836104513064</v>
      </c>
      <c r="F180" s="63">
        <v>1248.8836104513064</v>
      </c>
      <c r="G180" s="3"/>
      <c r="L180" s="143"/>
    </row>
    <row r="181" spans="1:16" s="7" customFormat="1" x14ac:dyDescent="0.25">
      <c r="A181" s="39">
        <v>7</v>
      </c>
      <c r="B181" s="140" t="s">
        <v>109</v>
      </c>
      <c r="C181" s="141" t="s">
        <v>108</v>
      </c>
      <c r="D181" s="18">
        <v>2.7222222222222228E-2</v>
      </c>
      <c r="E181" s="34">
        <v>1244.7193877551017</v>
      </c>
      <c r="F181" s="63">
        <v>1245</v>
      </c>
      <c r="G181" s="3"/>
      <c r="L181" s="143"/>
    </row>
    <row r="182" spans="1:16" s="7" customFormat="1" x14ac:dyDescent="0.25">
      <c r="A182" s="39">
        <v>8</v>
      </c>
      <c r="B182" s="140" t="s">
        <v>111</v>
      </c>
      <c r="C182" s="147" t="s">
        <v>270</v>
      </c>
      <c r="D182" s="18">
        <v>2.8217592592592589E-2</v>
      </c>
      <c r="E182" s="19">
        <v>1231.304347826087</v>
      </c>
      <c r="F182" s="145">
        <v>1231.304347826087</v>
      </c>
      <c r="G182" s="3">
        <v>1208</v>
      </c>
      <c r="L182" s="143"/>
    </row>
    <row r="183" spans="1:16" s="7" customFormat="1" x14ac:dyDescent="0.25">
      <c r="A183" s="39">
        <v>9</v>
      </c>
      <c r="B183" s="140" t="s">
        <v>110</v>
      </c>
      <c r="C183" s="141" t="s">
        <v>108</v>
      </c>
      <c r="D183" s="18">
        <v>2.8032407407407409E-2</v>
      </c>
      <c r="E183" s="34">
        <v>1208.7448389760527</v>
      </c>
      <c r="F183" s="63">
        <v>1209</v>
      </c>
      <c r="G183" s="140"/>
      <c r="L183" s="143"/>
    </row>
    <row r="184" spans="1:16" s="7" customFormat="1" ht="16.5" customHeight="1" x14ac:dyDescent="0.25">
      <c r="A184" s="39">
        <v>10</v>
      </c>
      <c r="B184" s="147" t="s">
        <v>112</v>
      </c>
      <c r="C184" s="141" t="s">
        <v>108</v>
      </c>
      <c r="D184" s="18">
        <v>2.8136574074074074E-2</v>
      </c>
      <c r="E184" s="34">
        <v>1204.2698477992594</v>
      </c>
      <c r="F184" s="63">
        <v>1204</v>
      </c>
      <c r="G184" s="140"/>
      <c r="L184" s="143"/>
    </row>
    <row r="185" spans="1:16" s="7" customFormat="1" x14ac:dyDescent="0.25">
      <c r="A185" s="39">
        <v>11</v>
      </c>
      <c r="B185" s="148" t="s">
        <v>15</v>
      </c>
      <c r="C185" s="141" t="s">
        <v>250</v>
      </c>
      <c r="D185" s="18">
        <v>0.10055555555555555</v>
      </c>
      <c r="E185" s="19">
        <v>1198.3317104051564</v>
      </c>
      <c r="F185" s="5">
        <v>1198.3317104051564</v>
      </c>
      <c r="G185" s="140"/>
      <c r="I185" s="11"/>
      <c r="J185" s="143"/>
      <c r="K185" s="139"/>
      <c r="L185" s="139"/>
      <c r="M185" s="146"/>
      <c r="N185" s="54"/>
      <c r="O185" s="54"/>
      <c r="P185" s="149"/>
    </row>
    <row r="186" spans="1:16" s="7" customFormat="1" x14ac:dyDescent="0.25">
      <c r="A186" s="39">
        <v>12</v>
      </c>
      <c r="B186" s="147" t="s">
        <v>113</v>
      </c>
      <c r="C186" s="148" t="s">
        <v>108</v>
      </c>
      <c r="D186" s="18">
        <v>2.8506944444444442E-2</v>
      </c>
      <c r="E186" s="34">
        <v>1188.6236297198539</v>
      </c>
      <c r="F186" s="63">
        <v>1189</v>
      </c>
      <c r="G186" s="147"/>
      <c r="I186" s="11"/>
      <c r="J186" s="143"/>
      <c r="K186" s="139"/>
      <c r="L186" s="139"/>
      <c r="M186" s="146"/>
      <c r="N186" s="54"/>
      <c r="O186" s="54"/>
      <c r="P186" s="149"/>
    </row>
    <row r="187" spans="1:16" s="143" customFormat="1" x14ac:dyDescent="0.25">
      <c r="A187" s="39">
        <v>13</v>
      </c>
      <c r="B187" s="147" t="s">
        <v>114</v>
      </c>
      <c r="C187" s="148" t="s">
        <v>108</v>
      </c>
      <c r="D187" s="18">
        <v>2.9108796296296296E-2</v>
      </c>
      <c r="E187" s="34">
        <v>1164.0477137176938</v>
      </c>
      <c r="F187" s="63">
        <v>1164</v>
      </c>
      <c r="G187" s="147"/>
      <c r="I187" s="11"/>
      <c r="K187" s="139"/>
      <c r="L187" s="139"/>
      <c r="M187" s="146"/>
      <c r="N187" s="54"/>
      <c r="O187" s="54"/>
      <c r="P187" s="149"/>
    </row>
    <row r="188" spans="1:16" s="143" customFormat="1" x14ac:dyDescent="0.25">
      <c r="A188" s="39">
        <v>14</v>
      </c>
      <c r="B188" s="9" t="s">
        <v>118</v>
      </c>
      <c r="C188" s="9" t="s">
        <v>270</v>
      </c>
      <c r="D188" s="21">
        <v>2.990740740740741E-2</v>
      </c>
      <c r="E188" s="22">
        <v>1161.7337461300308</v>
      </c>
      <c r="F188" s="45">
        <v>1161.7337461300308</v>
      </c>
      <c r="G188" s="9">
        <v>1138</v>
      </c>
      <c r="I188" s="11"/>
      <c r="K188" s="146"/>
      <c r="L188" s="139"/>
      <c r="M188" s="146"/>
      <c r="N188" s="54"/>
      <c r="O188" s="54"/>
      <c r="P188" s="149"/>
    </row>
    <row r="189" spans="1:16" s="137" customFormat="1" x14ac:dyDescent="0.25">
      <c r="B189" s="138"/>
      <c r="C189" s="138"/>
      <c r="D189" s="139"/>
      <c r="E189" s="14"/>
      <c r="F189" s="14"/>
      <c r="J189" s="143"/>
      <c r="L189" s="139"/>
      <c r="M189" s="146"/>
      <c r="N189" s="54"/>
      <c r="O189" s="54"/>
      <c r="P189" s="149"/>
    </row>
    <row r="190" spans="1:16" x14ac:dyDescent="0.25">
      <c r="A190" s="37" t="s">
        <v>363</v>
      </c>
      <c r="J190" s="143"/>
      <c r="L190" s="139"/>
      <c r="M190" s="146"/>
      <c r="N190" s="54"/>
      <c r="O190" s="54"/>
      <c r="P190" s="149"/>
    </row>
    <row r="191" spans="1:16" s="7" customFormat="1" x14ac:dyDescent="0.25">
      <c r="A191" s="38" t="s">
        <v>0</v>
      </c>
      <c r="B191" s="10" t="s">
        <v>1</v>
      </c>
      <c r="C191" s="10" t="s">
        <v>2</v>
      </c>
      <c r="D191" s="10" t="s">
        <v>3</v>
      </c>
      <c r="E191" s="10" t="s">
        <v>4</v>
      </c>
      <c r="F191" s="10" t="s">
        <v>5</v>
      </c>
      <c r="G191" s="10" t="s">
        <v>6</v>
      </c>
      <c r="J191" s="143"/>
      <c r="L191" s="139"/>
      <c r="M191" s="146"/>
      <c r="N191" s="54"/>
      <c r="O191" s="54"/>
      <c r="P191" s="149"/>
    </row>
    <row r="192" spans="1:16" x14ac:dyDescent="0.25">
      <c r="A192" s="57">
        <v>1</v>
      </c>
      <c r="B192" s="44" t="s">
        <v>115</v>
      </c>
      <c r="C192" s="44" t="s">
        <v>108</v>
      </c>
      <c r="D192" s="66">
        <v>2.9305555555555557E-2</v>
      </c>
      <c r="E192" s="47">
        <v>1156.2322274881515</v>
      </c>
      <c r="F192" s="48">
        <v>1156.2322274881515</v>
      </c>
      <c r="G192" s="55"/>
      <c r="J192" s="143"/>
      <c r="L192" s="139"/>
      <c r="M192" s="146"/>
      <c r="N192" s="54"/>
      <c r="O192" s="54"/>
      <c r="P192" s="149"/>
    </row>
    <row r="193" spans="1:16" x14ac:dyDescent="0.25">
      <c r="A193" s="39">
        <v>2</v>
      </c>
      <c r="B193" s="147" t="s">
        <v>116</v>
      </c>
      <c r="C193" s="147" t="s">
        <v>108</v>
      </c>
      <c r="D193" s="23">
        <v>2.9444444444444443E-2</v>
      </c>
      <c r="E193" s="24">
        <v>1150.7783018867924</v>
      </c>
      <c r="F193" s="5">
        <v>1150.7783018867924</v>
      </c>
      <c r="G193" s="4"/>
      <c r="J193" s="143"/>
      <c r="L193" s="139"/>
      <c r="M193" s="146"/>
      <c r="N193" s="54"/>
      <c r="O193" s="54"/>
      <c r="P193" s="149"/>
    </row>
    <row r="194" spans="1:16" x14ac:dyDescent="0.25">
      <c r="A194" s="39">
        <v>3</v>
      </c>
      <c r="B194" s="147" t="s">
        <v>322</v>
      </c>
      <c r="C194" s="150" t="s">
        <v>339</v>
      </c>
      <c r="D194" s="49">
        <v>0.10995370370370371</v>
      </c>
      <c r="E194" s="24">
        <v>1150.6863157894736</v>
      </c>
      <c r="F194" s="145">
        <v>1150.6863157894736</v>
      </c>
      <c r="G194" s="147"/>
      <c r="J194" s="143"/>
      <c r="L194" s="139"/>
      <c r="M194" s="146"/>
      <c r="N194" s="54"/>
      <c r="O194" s="54"/>
      <c r="P194" s="149"/>
    </row>
    <row r="195" spans="1:16" x14ac:dyDescent="0.25">
      <c r="A195" s="39">
        <v>4</v>
      </c>
      <c r="B195" s="147" t="s">
        <v>117</v>
      </c>
      <c r="C195" s="148" t="s">
        <v>357</v>
      </c>
      <c r="D195" s="23">
        <v>3.7337962962962962E-2</v>
      </c>
      <c r="E195" s="24">
        <v>1079.7768133911964</v>
      </c>
      <c r="F195" s="145">
        <v>1150</v>
      </c>
      <c r="G195" s="4">
        <v>1080</v>
      </c>
      <c r="J195" s="143"/>
      <c r="L195" s="139"/>
      <c r="M195" s="146"/>
      <c r="N195" s="54"/>
      <c r="O195" s="54"/>
      <c r="P195" s="149"/>
    </row>
    <row r="196" spans="1:16" x14ac:dyDescent="0.25">
      <c r="A196" s="39">
        <v>5</v>
      </c>
      <c r="B196" s="147" t="s">
        <v>40</v>
      </c>
      <c r="C196" s="148" t="s">
        <v>189</v>
      </c>
      <c r="D196" s="23">
        <v>6.8668981481481484E-2</v>
      </c>
      <c r="E196" s="24">
        <v>1033.718186414967</v>
      </c>
      <c r="F196" s="145">
        <v>1143</v>
      </c>
      <c r="G196" s="4">
        <v>1034</v>
      </c>
      <c r="J196" s="143"/>
      <c r="L196" s="139"/>
      <c r="M196" s="146"/>
      <c r="N196" s="54"/>
      <c r="O196" s="54"/>
      <c r="P196" s="149"/>
    </row>
    <row r="197" spans="1:16" s="7" customFormat="1" x14ac:dyDescent="0.25">
      <c r="A197" s="39">
        <v>6</v>
      </c>
      <c r="B197" s="147" t="s">
        <v>86</v>
      </c>
      <c r="C197" s="148" t="s">
        <v>85</v>
      </c>
      <c r="D197" s="35">
        <v>3.2164351851851854E-2</v>
      </c>
      <c r="E197" s="24">
        <v>1135.1853184598776</v>
      </c>
      <c r="F197" s="5">
        <v>1135.1853184598776</v>
      </c>
      <c r="G197" s="4"/>
      <c r="I197" s="14"/>
      <c r="J197" s="143"/>
      <c r="L197" s="139"/>
      <c r="M197" s="146"/>
      <c r="N197" s="54"/>
      <c r="O197" s="54"/>
      <c r="P197" s="149"/>
    </row>
    <row r="198" spans="1:16" x14ac:dyDescent="0.25">
      <c r="A198" s="39">
        <v>7</v>
      </c>
      <c r="B198" s="148" t="s">
        <v>251</v>
      </c>
      <c r="C198" s="148" t="s">
        <v>250</v>
      </c>
      <c r="D198" s="23">
        <v>0.10622685185185186</v>
      </c>
      <c r="E198" s="24">
        <v>1134.3545325779035</v>
      </c>
      <c r="F198" s="5">
        <v>1134.3545325779035</v>
      </c>
      <c r="G198" s="4"/>
      <c r="I198" s="14"/>
      <c r="J198" s="143"/>
      <c r="L198" s="139"/>
      <c r="M198" s="146"/>
      <c r="N198" s="54"/>
      <c r="O198" s="54"/>
      <c r="P198" s="149"/>
    </row>
    <row r="199" spans="1:16" s="7" customFormat="1" x14ac:dyDescent="0.25">
      <c r="A199" s="39">
        <v>8</v>
      </c>
      <c r="B199" s="147" t="s">
        <v>22</v>
      </c>
      <c r="C199" s="150" t="s">
        <v>339</v>
      </c>
      <c r="D199" s="49">
        <v>0.11788194444444444</v>
      </c>
      <c r="E199" s="24">
        <v>1073.2960235640646</v>
      </c>
      <c r="F199" s="145">
        <v>1132.92</v>
      </c>
      <c r="G199" s="3">
        <v>1073</v>
      </c>
      <c r="I199" s="14"/>
      <c r="J199" s="143"/>
      <c r="L199" s="139"/>
      <c r="M199" s="146"/>
      <c r="N199" s="54"/>
      <c r="O199" s="54"/>
      <c r="P199" s="149"/>
    </row>
    <row r="200" spans="1:16" s="7" customFormat="1" x14ac:dyDescent="0.25">
      <c r="A200" s="39">
        <v>9</v>
      </c>
      <c r="B200" s="148" t="s">
        <v>252</v>
      </c>
      <c r="C200" s="148" t="s">
        <v>250</v>
      </c>
      <c r="D200" s="23">
        <v>0.10648148148148147</v>
      </c>
      <c r="E200" s="24">
        <v>1131.6419456521739</v>
      </c>
      <c r="F200" s="5">
        <v>1131.6419456521739</v>
      </c>
      <c r="G200" s="4"/>
      <c r="J200" s="143"/>
      <c r="L200" s="139"/>
      <c r="M200" s="146"/>
      <c r="N200" s="54"/>
      <c r="O200" s="54"/>
      <c r="P200" s="149"/>
    </row>
    <row r="201" spans="1:16" s="7" customFormat="1" x14ac:dyDescent="0.25">
      <c r="A201" s="39">
        <v>10</v>
      </c>
      <c r="B201" s="148" t="s">
        <v>38</v>
      </c>
      <c r="C201" s="148" t="s">
        <v>35</v>
      </c>
      <c r="D201" s="40">
        <v>5.5254629629629626E-2</v>
      </c>
      <c r="E201" s="41">
        <v>1131.5542521994134</v>
      </c>
      <c r="F201" s="5">
        <f>+E201</f>
        <v>1131.5542521994134</v>
      </c>
      <c r="G201" s="3"/>
      <c r="I201" s="14"/>
      <c r="J201" s="143"/>
      <c r="L201" s="139"/>
      <c r="M201" s="146"/>
      <c r="N201" s="54"/>
      <c r="O201" s="54"/>
      <c r="P201" s="149"/>
    </row>
    <row r="202" spans="1:16" s="7" customFormat="1" x14ac:dyDescent="0.25">
      <c r="A202" s="39">
        <v>11</v>
      </c>
      <c r="B202" s="148" t="s">
        <v>39</v>
      </c>
      <c r="C202" s="148" t="s">
        <v>35</v>
      </c>
      <c r="D202" s="40">
        <v>5.545138888888889E-2</v>
      </c>
      <c r="E202" s="41">
        <v>1127.5391358797744</v>
      </c>
      <c r="F202" s="5">
        <f>+E202</f>
        <v>1127.5391358797744</v>
      </c>
      <c r="G202" s="3"/>
      <c r="I202" s="14"/>
      <c r="J202" s="143"/>
      <c r="L202" s="139"/>
      <c r="M202" s="146"/>
      <c r="N202" s="54"/>
      <c r="O202" s="54"/>
      <c r="P202" s="149"/>
    </row>
    <row r="203" spans="1:16" s="7" customFormat="1" x14ac:dyDescent="0.25">
      <c r="A203" s="39">
        <v>12</v>
      </c>
      <c r="B203" s="147" t="s">
        <v>119</v>
      </c>
      <c r="C203" s="147" t="s">
        <v>108</v>
      </c>
      <c r="D203" s="23">
        <v>3.0138888888888885E-2</v>
      </c>
      <c r="E203" s="24">
        <v>1124.2626728110599</v>
      </c>
      <c r="F203" s="5">
        <v>1124</v>
      </c>
      <c r="G203" s="4"/>
      <c r="I203" s="14"/>
      <c r="P203" s="149"/>
    </row>
    <row r="204" spans="1:16" s="7" customFormat="1" x14ac:dyDescent="0.25">
      <c r="A204" s="39">
        <v>13</v>
      </c>
      <c r="B204" s="147" t="s">
        <v>41</v>
      </c>
      <c r="C204" s="148" t="s">
        <v>439</v>
      </c>
      <c r="D204" s="23">
        <v>7.9456018518518523E-2</v>
      </c>
      <c r="E204" s="24">
        <v>1017.9111434814276</v>
      </c>
      <c r="F204" s="145">
        <v>1118</v>
      </c>
      <c r="G204" s="4">
        <v>985</v>
      </c>
      <c r="I204" s="14"/>
    </row>
    <row r="205" spans="1:16" s="7" customFormat="1" x14ac:dyDescent="0.25">
      <c r="A205" s="39">
        <v>14</v>
      </c>
      <c r="B205" s="147" t="s">
        <v>23</v>
      </c>
      <c r="C205" s="147" t="s">
        <v>108</v>
      </c>
      <c r="D205" s="23">
        <v>3.0451388888888889E-2</v>
      </c>
      <c r="E205" s="24">
        <v>1112.7251995438996</v>
      </c>
      <c r="F205" s="5">
        <v>1113</v>
      </c>
      <c r="G205" s="4"/>
      <c r="I205" s="14"/>
    </row>
    <row r="206" spans="1:16" s="7" customFormat="1" x14ac:dyDescent="0.25">
      <c r="A206" s="39">
        <v>15</v>
      </c>
      <c r="B206" s="147" t="s">
        <v>359</v>
      </c>
      <c r="C206" s="148" t="s">
        <v>189</v>
      </c>
      <c r="D206" s="23">
        <v>6.3819444444444443E-2</v>
      </c>
      <c r="E206" s="24">
        <v>1112.2687704026116</v>
      </c>
      <c r="F206" s="145">
        <v>1112.2687704026116</v>
      </c>
      <c r="G206" s="4"/>
    </row>
    <row r="207" spans="1:16" s="7" customFormat="1" x14ac:dyDescent="0.25">
      <c r="A207" s="39">
        <v>16</v>
      </c>
      <c r="B207" s="148" t="s">
        <v>42</v>
      </c>
      <c r="C207" s="148" t="s">
        <v>43</v>
      </c>
      <c r="D207" s="23">
        <v>3.1643518518518522E-2</v>
      </c>
      <c r="E207" s="41">
        <v>1108.2662765179223</v>
      </c>
      <c r="F207" s="5">
        <f>+E207</f>
        <v>1108.2662765179223</v>
      </c>
      <c r="G207" s="3"/>
    </row>
    <row r="208" spans="1:16" s="7" customFormat="1" x14ac:dyDescent="0.25">
      <c r="A208" s="39">
        <v>17</v>
      </c>
      <c r="B208" s="147" t="s">
        <v>92</v>
      </c>
      <c r="C208" s="150" t="s">
        <v>339</v>
      </c>
      <c r="D208" s="49">
        <v>0.11446759259259259</v>
      </c>
      <c r="E208" s="24">
        <v>1105.3104145601617</v>
      </c>
      <c r="F208" s="145">
        <v>1105.3104145601617</v>
      </c>
      <c r="G208" s="3">
        <v>1064</v>
      </c>
    </row>
    <row r="209" spans="1:12" s="7" customFormat="1" x14ac:dyDescent="0.25">
      <c r="A209" s="39">
        <v>18</v>
      </c>
      <c r="B209" s="148" t="s">
        <v>256</v>
      </c>
      <c r="C209" s="148" t="s">
        <v>250</v>
      </c>
      <c r="D209" s="23">
        <v>0.11540509259259259</v>
      </c>
      <c r="E209" s="24">
        <v>1044.138591916558</v>
      </c>
      <c r="F209" s="5">
        <v>1104</v>
      </c>
      <c r="G209" s="4">
        <v>1044</v>
      </c>
    </row>
    <row r="210" spans="1:12" s="7" customFormat="1" x14ac:dyDescent="0.25">
      <c r="A210" s="39">
        <v>19</v>
      </c>
      <c r="B210" s="147" t="s">
        <v>87</v>
      </c>
      <c r="C210" s="148" t="s">
        <v>85</v>
      </c>
      <c r="D210" s="49">
        <v>3.3090277777777781E-2</v>
      </c>
      <c r="E210" s="24">
        <v>1103.420776495278</v>
      </c>
      <c r="F210" s="5">
        <v>1103.420776495278</v>
      </c>
      <c r="G210" s="3"/>
    </row>
    <row r="211" spans="1:12" s="7" customFormat="1" x14ac:dyDescent="0.25">
      <c r="A211" s="39">
        <v>20</v>
      </c>
      <c r="B211" s="147" t="s">
        <v>44</v>
      </c>
      <c r="C211" s="147" t="s">
        <v>108</v>
      </c>
      <c r="D211" s="23">
        <v>3.2407407407407406E-2</v>
      </c>
      <c r="E211" s="24">
        <v>1045.5642857142857</v>
      </c>
      <c r="F211" s="5">
        <v>1102</v>
      </c>
      <c r="G211" s="4">
        <v>1046</v>
      </c>
    </row>
    <row r="212" spans="1:12" s="7" customFormat="1" x14ac:dyDescent="0.25">
      <c r="A212" s="39">
        <v>21</v>
      </c>
      <c r="B212" s="147" t="s">
        <v>323</v>
      </c>
      <c r="C212" s="150" t="s">
        <v>339</v>
      </c>
      <c r="D212" s="49">
        <v>0.11481481481481481</v>
      </c>
      <c r="E212" s="24">
        <v>1101.9677419354837</v>
      </c>
      <c r="F212" s="145">
        <v>1101.9677419354837</v>
      </c>
      <c r="G212" s="147"/>
    </row>
    <row r="213" spans="1:12" s="7" customFormat="1" x14ac:dyDescent="0.25">
      <c r="A213" s="39">
        <v>22</v>
      </c>
      <c r="B213" s="147" t="s">
        <v>324</v>
      </c>
      <c r="C213" s="150" t="s">
        <v>339</v>
      </c>
      <c r="D213" s="49">
        <v>0.11501157407407407</v>
      </c>
      <c r="E213" s="24">
        <v>1100.0825198752138</v>
      </c>
      <c r="F213" s="145">
        <v>1100.0825198752138</v>
      </c>
      <c r="G213" s="147"/>
    </row>
    <row r="214" spans="1:12" s="7" customFormat="1" x14ac:dyDescent="0.25">
      <c r="A214" s="39">
        <v>23</v>
      </c>
      <c r="B214" s="147" t="s">
        <v>244</v>
      </c>
      <c r="C214" s="150" t="s">
        <v>339</v>
      </c>
      <c r="D214" s="49">
        <v>0.11631944444444443</v>
      </c>
      <c r="E214" s="24">
        <v>1087.7134328358209</v>
      </c>
      <c r="F214" s="145">
        <v>1087.7134328358209</v>
      </c>
      <c r="G214" s="147"/>
    </row>
    <row r="215" spans="1:12" s="7" customFormat="1" x14ac:dyDescent="0.25">
      <c r="A215" s="39">
        <v>24</v>
      </c>
      <c r="B215" s="148" t="s">
        <v>253</v>
      </c>
      <c r="C215" s="148" t="s">
        <v>250</v>
      </c>
      <c r="D215" s="23">
        <v>0.11094907407407407</v>
      </c>
      <c r="E215" s="24">
        <v>1086.0740559148758</v>
      </c>
      <c r="F215" s="5">
        <v>1086.0740559148758</v>
      </c>
      <c r="G215" s="4"/>
    </row>
    <row r="216" spans="1:12" s="7" customFormat="1" x14ac:dyDescent="0.25">
      <c r="A216" s="39">
        <v>25</v>
      </c>
      <c r="B216" s="148" t="s">
        <v>257</v>
      </c>
      <c r="C216" s="148" t="s">
        <v>250</v>
      </c>
      <c r="D216" s="23">
        <v>0.11599537037037037</v>
      </c>
      <c r="E216" s="24">
        <v>1038.8251746158451</v>
      </c>
      <c r="F216" s="5">
        <v>1085</v>
      </c>
      <c r="G216" s="4">
        <v>1039</v>
      </c>
    </row>
    <row r="217" spans="1:12" s="7" customFormat="1" x14ac:dyDescent="0.25">
      <c r="A217" s="39">
        <v>26</v>
      </c>
      <c r="B217" s="144" t="s">
        <v>271</v>
      </c>
      <c r="C217" s="144" t="s">
        <v>270</v>
      </c>
      <c r="D217" s="23">
        <v>3.2233796296296295E-2</v>
      </c>
      <c r="E217" s="24">
        <v>1077.8886894075404</v>
      </c>
      <c r="F217" s="145">
        <v>1077.8886894075404</v>
      </c>
      <c r="G217" s="4"/>
    </row>
    <row r="218" spans="1:12" s="7" customFormat="1" x14ac:dyDescent="0.25">
      <c r="A218" s="39">
        <v>27</v>
      </c>
      <c r="B218" s="147" t="s">
        <v>90</v>
      </c>
      <c r="C218" s="147" t="s">
        <v>91</v>
      </c>
      <c r="D218" s="23">
        <v>0.11853009259259258</v>
      </c>
      <c r="E218" s="24">
        <v>1070.3651987110634</v>
      </c>
      <c r="F218" s="5">
        <v>1070.3651987110634</v>
      </c>
      <c r="G218" s="4"/>
    </row>
    <row r="219" spans="1:12" s="7" customFormat="1" x14ac:dyDescent="0.25">
      <c r="A219" s="39">
        <v>28</v>
      </c>
      <c r="B219" s="147" t="s">
        <v>120</v>
      </c>
      <c r="C219" s="147" t="s">
        <v>108</v>
      </c>
      <c r="D219" s="23">
        <v>3.1666666666666669E-2</v>
      </c>
      <c r="E219" s="24">
        <v>1070.0219298245613</v>
      </c>
      <c r="F219" s="5">
        <v>1070.0219298245613</v>
      </c>
      <c r="G219" s="4"/>
    </row>
    <row r="220" spans="1:12" s="7" customFormat="1" x14ac:dyDescent="0.25">
      <c r="A220" s="39">
        <v>29</v>
      </c>
      <c r="B220" s="147" t="s">
        <v>110</v>
      </c>
      <c r="C220" s="150" t="s">
        <v>339</v>
      </c>
      <c r="D220" s="49">
        <v>0.11833333333333333</v>
      </c>
      <c r="E220" s="24">
        <v>1069.2018779342723</v>
      </c>
      <c r="F220" s="145">
        <v>1069.2018779342723</v>
      </c>
      <c r="G220" s="147"/>
    </row>
    <row r="221" spans="1:12" s="7" customFormat="1" x14ac:dyDescent="0.25">
      <c r="A221" s="39">
        <v>30</v>
      </c>
      <c r="B221" s="144" t="s">
        <v>149</v>
      </c>
      <c r="C221" s="147" t="s">
        <v>270</v>
      </c>
      <c r="D221" s="23">
        <v>3.2499999999999994E-2</v>
      </c>
      <c r="E221" s="24">
        <v>1069.0598290598291</v>
      </c>
      <c r="F221" s="145">
        <v>1069.0598290598291</v>
      </c>
      <c r="G221" s="4">
        <v>996</v>
      </c>
    </row>
    <row r="222" spans="1:12" s="7" customFormat="1" x14ac:dyDescent="0.25">
      <c r="A222" s="39">
        <v>31</v>
      </c>
      <c r="B222" s="147" t="s">
        <v>254</v>
      </c>
      <c r="C222" s="148" t="s">
        <v>357</v>
      </c>
      <c r="D222" s="23">
        <v>3.7835648148148153E-2</v>
      </c>
      <c r="E222" s="24">
        <v>1065.5735698990516</v>
      </c>
      <c r="F222" s="145">
        <v>1068</v>
      </c>
      <c r="G222" s="4">
        <v>1066</v>
      </c>
    </row>
    <row r="223" spans="1:12" s="7" customFormat="1" x14ac:dyDescent="0.25">
      <c r="A223" s="39">
        <v>32</v>
      </c>
      <c r="B223" s="147" t="s">
        <v>121</v>
      </c>
      <c r="C223" s="147" t="s">
        <v>108</v>
      </c>
      <c r="D223" s="23">
        <v>3.1828703703703706E-2</v>
      </c>
      <c r="E223" s="24">
        <v>1064.5745454545452</v>
      </c>
      <c r="F223" s="5">
        <v>1065</v>
      </c>
      <c r="G223" s="4"/>
      <c r="L223" s="143"/>
    </row>
    <row r="224" spans="1:12" s="7" customFormat="1" x14ac:dyDescent="0.25">
      <c r="A224" s="39">
        <v>33</v>
      </c>
      <c r="B224" s="147" t="s">
        <v>96</v>
      </c>
      <c r="C224" s="150" t="s">
        <v>339</v>
      </c>
      <c r="D224" s="49">
        <v>0.11917824074074074</v>
      </c>
      <c r="E224" s="24">
        <v>1061.6218316014372</v>
      </c>
      <c r="F224" s="145">
        <v>1061.6218316014372</v>
      </c>
      <c r="G224" s="3">
        <v>1014</v>
      </c>
      <c r="L224" s="143"/>
    </row>
    <row r="225" spans="1:12" s="7" customFormat="1" x14ac:dyDescent="0.25">
      <c r="A225" s="39">
        <v>34</v>
      </c>
      <c r="B225" s="147" t="s">
        <v>122</v>
      </c>
      <c r="C225" s="150" t="s">
        <v>339</v>
      </c>
      <c r="D225" s="49">
        <v>0.12900462962962964</v>
      </c>
      <c r="E225" s="24">
        <v>980.75722232190913</v>
      </c>
      <c r="F225" s="145">
        <v>1061.0999999999999</v>
      </c>
      <c r="G225" s="3">
        <v>981</v>
      </c>
      <c r="L225" s="143"/>
    </row>
    <row r="226" spans="1:12" s="7" customFormat="1" x14ac:dyDescent="0.25">
      <c r="A226" s="39">
        <v>35</v>
      </c>
      <c r="B226" s="147" t="s">
        <v>351</v>
      </c>
      <c r="C226" s="148" t="s">
        <v>357</v>
      </c>
      <c r="D226" s="23">
        <v>3.802083333333333E-2</v>
      </c>
      <c r="E226" s="24">
        <v>1060.3835616438357</v>
      </c>
      <c r="F226" s="145">
        <v>1060.3835616438357</v>
      </c>
      <c r="G226" s="4"/>
      <c r="L226" s="143"/>
    </row>
    <row r="227" spans="1:12" s="7" customFormat="1" x14ac:dyDescent="0.25">
      <c r="A227" s="39">
        <v>36</v>
      </c>
      <c r="B227" s="147" t="s">
        <v>123</v>
      </c>
      <c r="C227" s="147" t="s">
        <v>108</v>
      </c>
      <c r="D227" s="23">
        <v>3.1956018518518516E-2</v>
      </c>
      <c r="E227" s="24">
        <v>1060.3332126041289</v>
      </c>
      <c r="F227" s="5">
        <v>1060.3332126041289</v>
      </c>
      <c r="G227" s="4"/>
      <c r="L227" s="143"/>
    </row>
    <row r="228" spans="1:12" s="7" customFormat="1" x14ac:dyDescent="0.25">
      <c r="A228" s="39">
        <v>37</v>
      </c>
      <c r="B228" s="147" t="s">
        <v>124</v>
      </c>
      <c r="C228" s="147" t="s">
        <v>108</v>
      </c>
      <c r="D228" s="23">
        <v>3.1990740740740743E-2</v>
      </c>
      <c r="E228" s="24">
        <v>1059.1823444283646</v>
      </c>
      <c r="F228" s="5">
        <v>1059</v>
      </c>
      <c r="G228" s="4"/>
      <c r="L228" s="143"/>
    </row>
    <row r="229" spans="1:12" s="7" customFormat="1" x14ac:dyDescent="0.25">
      <c r="A229" s="39">
        <v>38</v>
      </c>
      <c r="B229" s="147" t="s">
        <v>352</v>
      </c>
      <c r="C229" s="148" t="s">
        <v>357</v>
      </c>
      <c r="D229" s="23">
        <v>3.8113425925925926E-2</v>
      </c>
      <c r="E229" s="24">
        <v>1057.80747039174</v>
      </c>
      <c r="F229" s="145">
        <v>1057.80747039174</v>
      </c>
      <c r="G229" s="4"/>
      <c r="L229" s="143"/>
    </row>
    <row r="230" spans="1:12" s="7" customFormat="1" x14ac:dyDescent="0.25">
      <c r="A230" s="39">
        <v>39</v>
      </c>
      <c r="B230" s="148" t="s">
        <v>255</v>
      </c>
      <c r="C230" s="148" t="s">
        <v>250</v>
      </c>
      <c r="D230" s="23">
        <v>0.11392361111111111</v>
      </c>
      <c r="E230" s="24">
        <v>1057.7167428629482</v>
      </c>
      <c r="F230" s="5">
        <v>1057.7167428629482</v>
      </c>
      <c r="G230" s="4"/>
      <c r="L230" s="143"/>
    </row>
    <row r="231" spans="1:12" s="7" customFormat="1" x14ac:dyDescent="0.25">
      <c r="A231" s="39">
        <v>40</v>
      </c>
      <c r="B231" s="8" t="s">
        <v>125</v>
      </c>
      <c r="C231" s="147" t="s">
        <v>108</v>
      </c>
      <c r="D231" s="23">
        <v>3.2060185185185185E-2</v>
      </c>
      <c r="E231" s="24">
        <v>1056.8880866425991</v>
      </c>
      <c r="F231" s="5">
        <v>1056.8880866425991</v>
      </c>
      <c r="G231" s="4"/>
      <c r="L231" s="143"/>
    </row>
    <row r="232" spans="1:12" s="7" customFormat="1" x14ac:dyDescent="0.25">
      <c r="A232" s="39">
        <v>41</v>
      </c>
      <c r="B232" s="147" t="s">
        <v>126</v>
      </c>
      <c r="C232" s="147" t="s">
        <v>108</v>
      </c>
      <c r="D232" s="23">
        <v>3.2106481481481479E-2</v>
      </c>
      <c r="E232" s="24">
        <v>1055.3640951694304</v>
      </c>
      <c r="F232" s="5">
        <v>1055.3640951694304</v>
      </c>
      <c r="G232" s="4"/>
      <c r="L232" s="143"/>
    </row>
    <row r="233" spans="1:12" s="7" customFormat="1" x14ac:dyDescent="0.25">
      <c r="A233" s="39">
        <v>42</v>
      </c>
      <c r="B233" s="147" t="s">
        <v>353</v>
      </c>
      <c r="C233" s="148" t="s">
        <v>357</v>
      </c>
      <c r="D233" s="23">
        <v>3.8206018518518521E-2</v>
      </c>
      <c r="E233" s="24">
        <v>1055.2438654953044</v>
      </c>
      <c r="F233" s="145">
        <v>1055.2438654953044</v>
      </c>
      <c r="G233" s="4"/>
      <c r="L233" s="143"/>
    </row>
    <row r="234" spans="1:12" s="7" customFormat="1" x14ac:dyDescent="0.25">
      <c r="A234" s="39">
        <v>43</v>
      </c>
      <c r="B234" s="147" t="s">
        <v>354</v>
      </c>
      <c r="C234" s="148" t="s">
        <v>357</v>
      </c>
      <c r="D234" s="23">
        <v>3.8310185185185183E-2</v>
      </c>
      <c r="E234" s="24">
        <v>1052.3746223564954</v>
      </c>
      <c r="F234" s="145">
        <v>1052.3746223564954</v>
      </c>
      <c r="G234" s="4"/>
      <c r="L234" s="143"/>
    </row>
    <row r="235" spans="1:12" s="7" customFormat="1" x14ac:dyDescent="0.25">
      <c r="A235" s="39">
        <v>44</v>
      </c>
      <c r="B235" s="147" t="s">
        <v>127</v>
      </c>
      <c r="C235" s="147" t="s">
        <v>108</v>
      </c>
      <c r="D235" s="23">
        <v>3.229166666666667E-2</v>
      </c>
      <c r="E235" s="24">
        <v>1049.311827956989</v>
      </c>
      <c r="F235" s="5">
        <v>1049.311827956989</v>
      </c>
      <c r="G235" s="4"/>
      <c r="L235" s="143"/>
    </row>
    <row r="236" spans="1:12" s="7" customFormat="1" x14ac:dyDescent="0.25">
      <c r="A236" s="39">
        <v>45</v>
      </c>
      <c r="B236" s="147" t="s">
        <v>128</v>
      </c>
      <c r="C236" s="147" t="s">
        <v>108</v>
      </c>
      <c r="D236" s="23">
        <v>3.2326388888888884E-2</v>
      </c>
      <c r="E236" s="24">
        <v>1048.184747583244</v>
      </c>
      <c r="F236" s="5">
        <v>1048.184747583244</v>
      </c>
      <c r="G236" s="4"/>
      <c r="L236" s="143"/>
    </row>
    <row r="237" spans="1:12" s="7" customFormat="1" x14ac:dyDescent="0.25">
      <c r="A237" s="39">
        <v>46</v>
      </c>
      <c r="B237" s="147" t="s">
        <v>129</v>
      </c>
      <c r="C237" s="147" t="s">
        <v>108</v>
      </c>
      <c r="D237" s="23">
        <v>3.2349537037037038E-2</v>
      </c>
      <c r="E237" s="24">
        <v>1047.4347048300535</v>
      </c>
      <c r="F237" s="5">
        <v>1047</v>
      </c>
      <c r="G237" s="4"/>
      <c r="L237" s="143"/>
    </row>
    <row r="238" spans="1:12" s="7" customFormat="1" x14ac:dyDescent="0.25">
      <c r="A238" s="39">
        <v>47</v>
      </c>
      <c r="B238" s="147" t="s">
        <v>329</v>
      </c>
      <c r="C238" s="150" t="s">
        <v>339</v>
      </c>
      <c r="D238" s="49">
        <v>0.12656249999999999</v>
      </c>
      <c r="E238" s="24">
        <v>999.68175582990398</v>
      </c>
      <c r="F238" s="145">
        <v>1043.78</v>
      </c>
      <c r="G238" s="3">
        <v>1000</v>
      </c>
      <c r="L238" s="143"/>
    </row>
    <row r="239" spans="1:12" s="7" customFormat="1" x14ac:dyDescent="0.25">
      <c r="A239" s="39">
        <v>48</v>
      </c>
      <c r="B239" s="147" t="s">
        <v>437</v>
      </c>
      <c r="C239" s="148" t="s">
        <v>439</v>
      </c>
      <c r="D239" s="23">
        <v>7.7638888888888882E-2</v>
      </c>
      <c r="E239" s="24">
        <v>1041.7352415026835</v>
      </c>
      <c r="F239" s="145">
        <v>1041.7352415026835</v>
      </c>
      <c r="G239" s="4"/>
      <c r="L239" s="143"/>
    </row>
    <row r="240" spans="1:12" s="7" customFormat="1" x14ac:dyDescent="0.25">
      <c r="A240" s="39">
        <v>49</v>
      </c>
      <c r="B240" s="147" t="s">
        <v>272</v>
      </c>
      <c r="C240" s="147" t="s">
        <v>270</v>
      </c>
      <c r="D240" s="23">
        <v>3.3368055555555554E-2</v>
      </c>
      <c r="E240" s="24">
        <v>1041.2486992715919</v>
      </c>
      <c r="F240" s="145">
        <v>1041.2486992715919</v>
      </c>
      <c r="G240" s="4"/>
      <c r="L240" s="143"/>
    </row>
    <row r="241" spans="1:12" s="7" customFormat="1" x14ac:dyDescent="0.25">
      <c r="A241" s="39">
        <v>50</v>
      </c>
      <c r="B241" s="8" t="s">
        <v>360</v>
      </c>
      <c r="C241" s="148" t="s">
        <v>189</v>
      </c>
      <c r="D241" s="23">
        <v>6.8287037037037035E-2</v>
      </c>
      <c r="E241" s="24">
        <v>1039.5</v>
      </c>
      <c r="F241" s="145">
        <v>1039.5</v>
      </c>
      <c r="G241" s="4"/>
      <c r="L241" s="143"/>
    </row>
    <row r="242" spans="1:12" s="7" customFormat="1" x14ac:dyDescent="0.25">
      <c r="A242" s="39">
        <v>51</v>
      </c>
      <c r="B242" s="147" t="s">
        <v>243</v>
      </c>
      <c r="C242" s="150" t="s">
        <v>339</v>
      </c>
      <c r="D242" s="49">
        <v>0.12200231481481481</v>
      </c>
      <c r="E242" s="24">
        <v>1037.0477184327863</v>
      </c>
      <c r="F242" s="145">
        <v>1037.0477184327863</v>
      </c>
      <c r="G242" s="147"/>
      <c r="L242" s="143"/>
    </row>
    <row r="243" spans="1:12" s="7" customFormat="1" x14ac:dyDescent="0.25">
      <c r="A243" s="39">
        <v>52</v>
      </c>
      <c r="B243" s="144" t="s">
        <v>93</v>
      </c>
      <c r="C243" s="148" t="s">
        <v>189</v>
      </c>
      <c r="D243" s="23">
        <v>6.8495370370370359E-2</v>
      </c>
      <c r="E243" s="24">
        <v>1036.3382899628255</v>
      </c>
      <c r="F243" s="145">
        <v>1036.3382899628255</v>
      </c>
      <c r="G243" s="4">
        <v>1024</v>
      </c>
      <c r="L243" s="143"/>
    </row>
    <row r="244" spans="1:12" s="7" customFormat="1" x14ac:dyDescent="0.25">
      <c r="A244" s="39">
        <v>53</v>
      </c>
      <c r="B244" s="147" t="s">
        <v>130</v>
      </c>
      <c r="C244" s="150" t="s">
        <v>339</v>
      </c>
      <c r="D244" s="49">
        <v>0.12820601851851851</v>
      </c>
      <c r="E244" s="24">
        <v>986.86648009388819</v>
      </c>
      <c r="F244" s="145">
        <v>1034.8499999999999</v>
      </c>
      <c r="G244" s="3">
        <v>987</v>
      </c>
      <c r="L244" s="143"/>
    </row>
    <row r="245" spans="1:12" s="7" customFormat="1" x14ac:dyDescent="0.25">
      <c r="A245" s="39">
        <v>54</v>
      </c>
      <c r="B245" s="147" t="s">
        <v>131</v>
      </c>
      <c r="C245" s="147" t="s">
        <v>108</v>
      </c>
      <c r="D245" s="23">
        <v>3.2743055555555553E-2</v>
      </c>
      <c r="E245" s="24">
        <v>1034.8462354188759</v>
      </c>
      <c r="F245" s="5">
        <v>1034.8462354188759</v>
      </c>
      <c r="G245" s="4"/>
      <c r="L245" s="143"/>
    </row>
    <row r="246" spans="1:12" s="7" customFormat="1" x14ac:dyDescent="0.25">
      <c r="A246" s="39">
        <v>55</v>
      </c>
      <c r="B246" s="147" t="s">
        <v>132</v>
      </c>
      <c r="C246" s="147" t="s">
        <v>108</v>
      </c>
      <c r="D246" s="23">
        <v>3.2858796296296296E-2</v>
      </c>
      <c r="E246" s="24">
        <v>1031.2011271574497</v>
      </c>
      <c r="F246" s="5">
        <v>1031.2011271574497</v>
      </c>
      <c r="G246" s="4"/>
      <c r="L246" s="143"/>
    </row>
    <row r="247" spans="1:12" s="7" customFormat="1" x14ac:dyDescent="0.25">
      <c r="A247" s="39">
        <v>56</v>
      </c>
      <c r="B247" s="147" t="s">
        <v>133</v>
      </c>
      <c r="C247" s="147" t="s">
        <v>108</v>
      </c>
      <c r="D247" s="23">
        <v>3.2881944444444443E-2</v>
      </c>
      <c r="E247" s="24">
        <v>1030.4751847940865</v>
      </c>
      <c r="F247" s="5">
        <v>1030.4751847940865</v>
      </c>
      <c r="G247" s="4"/>
      <c r="L247" s="143"/>
    </row>
    <row r="248" spans="1:12" s="7" customFormat="1" x14ac:dyDescent="0.25">
      <c r="A248" s="39">
        <v>57</v>
      </c>
      <c r="B248" s="147" t="s">
        <v>134</v>
      </c>
      <c r="C248" s="147" t="s">
        <v>108</v>
      </c>
      <c r="D248" s="23">
        <v>3.2893518518518523E-2</v>
      </c>
      <c r="E248" s="24">
        <v>1030.1125967628427</v>
      </c>
      <c r="F248" s="5">
        <v>1030.1125967628427</v>
      </c>
      <c r="G248" s="4"/>
      <c r="L248" s="143"/>
    </row>
    <row r="249" spans="1:12" s="7" customFormat="1" x14ac:dyDescent="0.25">
      <c r="A249" s="39">
        <v>58</v>
      </c>
      <c r="B249" s="147" t="s">
        <v>135</v>
      </c>
      <c r="C249" s="147" t="s">
        <v>108</v>
      </c>
      <c r="D249" s="23">
        <v>3.2951388888888891E-2</v>
      </c>
      <c r="E249" s="24">
        <v>1028.3034773445731</v>
      </c>
      <c r="F249" s="5">
        <v>1028.3034773445731</v>
      </c>
      <c r="G249" s="4"/>
      <c r="L249" s="143"/>
    </row>
    <row r="250" spans="1:12" s="7" customFormat="1" x14ac:dyDescent="0.25">
      <c r="A250" s="39">
        <v>59</v>
      </c>
      <c r="B250" s="147" t="s">
        <v>273</v>
      </c>
      <c r="C250" s="147" t="s">
        <v>270</v>
      </c>
      <c r="D250" s="23">
        <v>3.380787037037037E-2</v>
      </c>
      <c r="E250" s="24">
        <v>1027.7028414926394</v>
      </c>
      <c r="F250" s="145">
        <v>1027.7028414926394</v>
      </c>
      <c r="G250" s="4"/>
      <c r="L250" s="143"/>
    </row>
    <row r="251" spans="1:12" s="7" customFormat="1" x14ac:dyDescent="0.25">
      <c r="A251" s="39">
        <v>60</v>
      </c>
      <c r="B251" s="147" t="s">
        <v>136</v>
      </c>
      <c r="C251" s="147" t="s">
        <v>108</v>
      </c>
      <c r="D251" s="23">
        <v>3.3067129629629634E-2</v>
      </c>
      <c r="E251" s="24">
        <v>1024.7042352117603</v>
      </c>
      <c r="F251" s="5">
        <v>1024.7042352117603</v>
      </c>
      <c r="G251" s="4"/>
      <c r="L251" s="143"/>
    </row>
    <row r="252" spans="1:12" s="7" customFormat="1" x14ac:dyDescent="0.25">
      <c r="A252" s="39">
        <v>61</v>
      </c>
      <c r="B252" s="147" t="s">
        <v>274</v>
      </c>
      <c r="C252" s="147" t="s">
        <v>270</v>
      </c>
      <c r="D252" s="23">
        <v>3.3912037037037039E-2</v>
      </c>
      <c r="E252" s="24">
        <v>1024.546075085324</v>
      </c>
      <c r="F252" s="145">
        <v>1024.546075085324</v>
      </c>
      <c r="G252" s="4"/>
      <c r="L252" s="143"/>
    </row>
    <row r="253" spans="1:12" s="7" customFormat="1" x14ac:dyDescent="0.25">
      <c r="A253" s="39">
        <v>62</v>
      </c>
      <c r="B253" s="147" t="s">
        <v>137</v>
      </c>
      <c r="C253" s="147" t="s">
        <v>108</v>
      </c>
      <c r="D253" s="23">
        <v>3.30787037037037E-2</v>
      </c>
      <c r="E253" s="24">
        <v>1024.3456962911127</v>
      </c>
      <c r="F253" s="5">
        <v>1024.3456962911127</v>
      </c>
      <c r="G253" s="4"/>
      <c r="L253" s="143"/>
    </row>
    <row r="254" spans="1:12" s="7" customFormat="1" x14ac:dyDescent="0.25">
      <c r="A254" s="39">
        <v>63</v>
      </c>
      <c r="B254" s="147" t="s">
        <v>138</v>
      </c>
      <c r="C254" s="147" t="s">
        <v>108</v>
      </c>
      <c r="D254" s="23">
        <v>3.3090277777777781E-2</v>
      </c>
      <c r="E254" s="24">
        <v>1023.9874081846798</v>
      </c>
      <c r="F254" s="5">
        <v>1023.9874081846798</v>
      </c>
      <c r="G254" s="4"/>
      <c r="L254" s="143"/>
    </row>
    <row r="255" spans="1:12" s="7" customFormat="1" x14ac:dyDescent="0.25">
      <c r="A255" s="39">
        <v>64</v>
      </c>
      <c r="B255" s="147" t="s">
        <v>325</v>
      </c>
      <c r="C255" s="150" t="s">
        <v>339</v>
      </c>
      <c r="D255" s="49">
        <v>0.12357638888888889</v>
      </c>
      <c r="E255" s="24">
        <v>1023.8381567856138</v>
      </c>
      <c r="F255" s="145">
        <v>1023.8381567856138</v>
      </c>
      <c r="G255" s="147"/>
      <c r="L255" s="143"/>
    </row>
    <row r="256" spans="1:12" s="7" customFormat="1" x14ac:dyDescent="0.25">
      <c r="A256" s="39">
        <v>65</v>
      </c>
      <c r="B256" s="144" t="s">
        <v>326</v>
      </c>
      <c r="C256" s="150" t="s">
        <v>339</v>
      </c>
      <c r="D256" s="49">
        <v>0.12369212962962962</v>
      </c>
      <c r="E256" s="24">
        <v>1022.8801347431458</v>
      </c>
      <c r="F256" s="145">
        <v>1022.8801347431458</v>
      </c>
      <c r="G256" s="147"/>
      <c r="L256" s="143"/>
    </row>
    <row r="257" spans="1:12" s="7" customFormat="1" x14ac:dyDescent="0.25">
      <c r="A257" s="39">
        <v>66</v>
      </c>
      <c r="B257" s="147" t="s">
        <v>355</v>
      </c>
      <c r="C257" s="148" t="s">
        <v>357</v>
      </c>
      <c r="D257" s="23">
        <v>3.9432870370370368E-2</v>
      </c>
      <c r="E257" s="24">
        <v>1022.4126797769298</v>
      </c>
      <c r="F257" s="145">
        <v>1022.4126797769298</v>
      </c>
      <c r="G257" s="4">
        <v>1016</v>
      </c>
      <c r="L257" s="143"/>
    </row>
    <row r="258" spans="1:12" s="137" customFormat="1" x14ac:dyDescent="0.25">
      <c r="A258" s="39">
        <v>67</v>
      </c>
      <c r="B258" s="148" t="s">
        <v>258</v>
      </c>
      <c r="C258" s="148" t="s">
        <v>250</v>
      </c>
      <c r="D258" s="23">
        <v>0.11799768518518518</v>
      </c>
      <c r="E258" s="24">
        <v>1021.1972437469348</v>
      </c>
      <c r="F258" s="5">
        <v>1021.1972437469348</v>
      </c>
      <c r="G258" s="4">
        <v>972</v>
      </c>
      <c r="L258" s="143"/>
    </row>
    <row r="259" spans="1:12" s="137" customFormat="1" x14ac:dyDescent="0.25">
      <c r="A259" s="39">
        <v>68</v>
      </c>
      <c r="B259" s="147" t="s">
        <v>139</v>
      </c>
      <c r="C259" s="147" t="s">
        <v>108</v>
      </c>
      <c r="D259" s="23">
        <v>3.3194444444444443E-2</v>
      </c>
      <c r="E259" s="24">
        <v>1020.7740585774058</v>
      </c>
      <c r="F259" s="5">
        <v>1020.7740585774058</v>
      </c>
      <c r="G259" s="4"/>
      <c r="L259" s="143"/>
    </row>
    <row r="260" spans="1:12" s="137" customFormat="1" x14ac:dyDescent="0.25">
      <c r="A260" s="39">
        <v>69</v>
      </c>
      <c r="B260" s="147" t="s">
        <v>140</v>
      </c>
      <c r="C260" s="147" t="s">
        <v>108</v>
      </c>
      <c r="D260" s="23">
        <v>3.3206018518518517E-2</v>
      </c>
      <c r="E260" s="24">
        <v>1020.4182642035552</v>
      </c>
      <c r="F260" s="5">
        <v>1020.4182642035552</v>
      </c>
      <c r="G260" s="4"/>
      <c r="L260" s="143"/>
    </row>
    <row r="261" spans="1:12" s="137" customFormat="1" x14ac:dyDescent="0.25">
      <c r="A261" s="39">
        <v>70</v>
      </c>
      <c r="B261" s="147" t="s">
        <v>141</v>
      </c>
      <c r="C261" s="147" t="s">
        <v>108</v>
      </c>
      <c r="D261" s="23">
        <v>3.3229166666666664E-2</v>
      </c>
      <c r="E261" s="24">
        <v>1019.7074190177639</v>
      </c>
      <c r="F261" s="5">
        <v>1019.7074190177639</v>
      </c>
      <c r="G261" s="4"/>
      <c r="L261" s="143"/>
    </row>
    <row r="262" spans="1:12" s="137" customFormat="1" x14ac:dyDescent="0.25">
      <c r="A262" s="39">
        <v>71</v>
      </c>
      <c r="B262" s="148" t="s">
        <v>94</v>
      </c>
      <c r="C262" s="148" t="s">
        <v>250</v>
      </c>
      <c r="D262" s="23">
        <v>0.11826388888888889</v>
      </c>
      <c r="E262" s="24">
        <v>1018.8986005089057</v>
      </c>
      <c r="F262" s="5">
        <v>1018.8986005089057</v>
      </c>
      <c r="G262" s="4"/>
      <c r="L262" s="143"/>
    </row>
    <row r="263" spans="1:12" s="137" customFormat="1" x14ac:dyDescent="0.25">
      <c r="A263" s="39">
        <v>72</v>
      </c>
      <c r="B263" s="147" t="s">
        <v>142</v>
      </c>
      <c r="C263" s="147" t="s">
        <v>108</v>
      </c>
      <c r="D263" s="23">
        <v>3.3298611111111112E-2</v>
      </c>
      <c r="E263" s="24">
        <v>1017.5808133472366</v>
      </c>
      <c r="F263" s="5">
        <v>1017.5808133472366</v>
      </c>
      <c r="G263" s="4"/>
      <c r="L263" s="143"/>
    </row>
    <row r="264" spans="1:12" s="137" customFormat="1" x14ac:dyDescent="0.25">
      <c r="A264" s="39">
        <v>73</v>
      </c>
      <c r="B264" s="147" t="s">
        <v>143</v>
      </c>
      <c r="C264" s="147" t="s">
        <v>108</v>
      </c>
      <c r="D264" s="23">
        <v>3.3333333333333333E-2</v>
      </c>
      <c r="E264" s="24">
        <v>1016.5208333333333</v>
      </c>
      <c r="F264" s="5">
        <v>1016.5208333333333</v>
      </c>
      <c r="G264" s="4"/>
      <c r="L264" s="143"/>
    </row>
    <row r="265" spans="1:12" s="137" customFormat="1" x14ac:dyDescent="0.25">
      <c r="A265" s="39">
        <v>74</v>
      </c>
      <c r="B265" s="147" t="s">
        <v>7</v>
      </c>
      <c r="C265" s="147" t="s">
        <v>108</v>
      </c>
      <c r="D265" s="23">
        <v>3.3344907407407406E-2</v>
      </c>
      <c r="E265" s="24">
        <v>1016.1679972231863</v>
      </c>
      <c r="F265" s="5">
        <v>1016.1679972231863</v>
      </c>
      <c r="G265" s="4"/>
      <c r="L265" s="143"/>
    </row>
    <row r="266" spans="1:12" s="137" customFormat="1" x14ac:dyDescent="0.25">
      <c r="A266" s="39">
        <v>75</v>
      </c>
      <c r="B266" s="147" t="s">
        <v>327</v>
      </c>
      <c r="C266" s="150" t="s">
        <v>339</v>
      </c>
      <c r="D266" s="49">
        <v>0.12474537037037037</v>
      </c>
      <c r="E266" s="24">
        <v>1014.2438300241231</v>
      </c>
      <c r="F266" s="145">
        <v>1014.2438300241231</v>
      </c>
      <c r="G266" s="147"/>
      <c r="L266" s="143"/>
    </row>
    <row r="267" spans="1:12" s="137" customFormat="1" x14ac:dyDescent="0.25">
      <c r="A267" s="39">
        <v>76</v>
      </c>
      <c r="B267" s="147" t="s">
        <v>14</v>
      </c>
      <c r="C267" s="148" t="s">
        <v>439</v>
      </c>
      <c r="D267" s="23">
        <v>8.1307870370370364E-2</v>
      </c>
      <c r="E267" s="24">
        <v>994.7274021352315</v>
      </c>
      <c r="F267" s="145">
        <v>1014</v>
      </c>
      <c r="G267" s="4">
        <v>995</v>
      </c>
      <c r="L267" s="143"/>
    </row>
    <row r="268" spans="1:12" s="137" customFormat="1" x14ac:dyDescent="0.25">
      <c r="A268" s="39">
        <v>77</v>
      </c>
      <c r="B268" s="147" t="s">
        <v>275</v>
      </c>
      <c r="C268" s="147" t="s">
        <v>270</v>
      </c>
      <c r="D268" s="23">
        <v>3.4374999999999996E-2</v>
      </c>
      <c r="E268" s="24">
        <v>1010.7474747474747</v>
      </c>
      <c r="F268" s="145">
        <v>1010.7474747474747</v>
      </c>
      <c r="G268" s="4"/>
      <c r="L268" s="143"/>
    </row>
    <row r="269" spans="1:12" s="137" customFormat="1" x14ac:dyDescent="0.25">
      <c r="A269" s="39">
        <v>78</v>
      </c>
      <c r="B269" s="147" t="s">
        <v>361</v>
      </c>
      <c r="C269" s="148" t="s">
        <v>189</v>
      </c>
      <c r="D269" s="23">
        <v>7.0277777777777786E-2</v>
      </c>
      <c r="E269" s="24">
        <v>1010.0543478260869</v>
      </c>
      <c r="F269" s="145">
        <v>1010.0543478260869</v>
      </c>
      <c r="G269" s="4"/>
      <c r="L269" s="143"/>
    </row>
    <row r="270" spans="1:12" s="137" customFormat="1" x14ac:dyDescent="0.25">
      <c r="A270" s="39">
        <v>79</v>
      </c>
      <c r="B270" s="147" t="s">
        <v>144</v>
      </c>
      <c r="C270" s="147" t="s">
        <v>108</v>
      </c>
      <c r="D270" s="23">
        <v>3.3622685185185179E-2</v>
      </c>
      <c r="E270" s="24">
        <v>1007.7728055077454</v>
      </c>
      <c r="F270" s="5">
        <v>1007.7728055077454</v>
      </c>
      <c r="G270" s="4"/>
      <c r="L270" s="143"/>
    </row>
    <row r="271" spans="1:12" s="143" customFormat="1" x14ac:dyDescent="0.25">
      <c r="A271" s="39">
        <v>80</v>
      </c>
      <c r="B271" s="147" t="s">
        <v>276</v>
      </c>
      <c r="C271" s="147" t="s">
        <v>270</v>
      </c>
      <c r="D271" s="23">
        <v>3.4479166666666665E-2</v>
      </c>
      <c r="E271" s="24">
        <v>1007.6938569989928</v>
      </c>
      <c r="F271" s="145">
        <v>1007.6938569989928</v>
      </c>
      <c r="G271" s="4"/>
    </row>
    <row r="272" spans="1:12" s="143" customFormat="1" x14ac:dyDescent="0.25">
      <c r="A272" s="39">
        <v>81</v>
      </c>
      <c r="B272" s="147" t="s">
        <v>328</v>
      </c>
      <c r="C272" s="150" t="s">
        <v>339</v>
      </c>
      <c r="D272" s="49">
        <v>0.12570601851851851</v>
      </c>
      <c r="E272" s="24">
        <v>1006.4929564496823</v>
      </c>
      <c r="F272" s="145">
        <v>1006.4929564496823</v>
      </c>
      <c r="G272" s="147"/>
    </row>
    <row r="273" spans="1:7" s="143" customFormat="1" x14ac:dyDescent="0.25">
      <c r="A273" s="39">
        <v>82</v>
      </c>
      <c r="B273" s="147" t="s">
        <v>277</v>
      </c>
      <c r="C273" s="147" t="s">
        <v>270</v>
      </c>
      <c r="D273" s="23">
        <v>3.4525462962962966E-2</v>
      </c>
      <c r="E273" s="24">
        <v>1006.3426081126381</v>
      </c>
      <c r="F273" s="145">
        <v>1006.3426081126381</v>
      </c>
      <c r="G273" s="4"/>
    </row>
    <row r="274" spans="1:7" s="143" customFormat="1" x14ac:dyDescent="0.25">
      <c r="A274" s="39">
        <v>83</v>
      </c>
      <c r="B274" s="148" t="s">
        <v>259</v>
      </c>
      <c r="C274" s="148" t="s">
        <v>250</v>
      </c>
      <c r="D274" s="23">
        <v>0.12003472222222222</v>
      </c>
      <c r="E274" s="24">
        <v>1003.8671198534374</v>
      </c>
      <c r="F274" s="5">
        <v>1003.8671198534374</v>
      </c>
      <c r="G274" s="4"/>
    </row>
    <row r="275" spans="1:7" s="143" customFormat="1" x14ac:dyDescent="0.25">
      <c r="A275" s="39">
        <v>84</v>
      </c>
      <c r="B275" s="147" t="s">
        <v>145</v>
      </c>
      <c r="C275" s="147" t="s">
        <v>108</v>
      </c>
      <c r="D275" s="23">
        <v>3.3761574074074076E-2</v>
      </c>
      <c r="E275" s="24">
        <v>1003.6270140555364</v>
      </c>
      <c r="F275" s="5">
        <v>1003.6270140555364</v>
      </c>
      <c r="G275" s="4"/>
    </row>
    <row r="276" spans="1:7" s="143" customFormat="1" x14ac:dyDescent="0.25">
      <c r="A276" s="39">
        <v>85</v>
      </c>
      <c r="B276" s="147" t="s">
        <v>362</v>
      </c>
      <c r="C276" s="148" t="s">
        <v>189</v>
      </c>
      <c r="D276" s="23">
        <v>7.0729166666666662E-2</v>
      </c>
      <c r="E276" s="24">
        <v>1003.6082474226805</v>
      </c>
      <c r="F276" s="145">
        <v>1003.6082474226805</v>
      </c>
      <c r="G276" s="4"/>
    </row>
    <row r="277" spans="1:7" s="143" customFormat="1" x14ac:dyDescent="0.25">
      <c r="A277" s="39">
        <v>86</v>
      </c>
      <c r="B277" s="147" t="s">
        <v>146</v>
      </c>
      <c r="C277" s="147" t="s">
        <v>108</v>
      </c>
      <c r="D277" s="23">
        <v>3.380787037037037E-2</v>
      </c>
      <c r="E277" s="24">
        <v>1002.2526532009584</v>
      </c>
      <c r="F277" s="5">
        <v>1002.2526532009584</v>
      </c>
      <c r="G277" s="4"/>
    </row>
    <row r="278" spans="1:7" s="143" customFormat="1" x14ac:dyDescent="0.25">
      <c r="A278" s="39">
        <v>87</v>
      </c>
      <c r="B278" s="147" t="s">
        <v>356</v>
      </c>
      <c r="C278" s="148" t="s">
        <v>357</v>
      </c>
      <c r="D278" s="23">
        <v>4.0231481481481479E-2</v>
      </c>
      <c r="E278" s="24">
        <v>1002.1173762945914</v>
      </c>
      <c r="F278" s="145">
        <v>1002.1173762945914</v>
      </c>
      <c r="G278" s="4"/>
    </row>
    <row r="279" spans="1:7" s="143" customFormat="1" x14ac:dyDescent="0.25">
      <c r="A279" s="39">
        <v>88</v>
      </c>
      <c r="B279" s="147" t="s">
        <v>147</v>
      </c>
      <c r="C279" s="147" t="s">
        <v>108</v>
      </c>
      <c r="D279" s="23">
        <v>3.3831018518518517E-2</v>
      </c>
      <c r="E279" s="24">
        <v>1001.5668833390351</v>
      </c>
      <c r="F279" s="5">
        <v>1002</v>
      </c>
      <c r="G279" s="4"/>
    </row>
    <row r="280" spans="1:7" s="143" customFormat="1" x14ac:dyDescent="0.25">
      <c r="A280" s="39">
        <v>89</v>
      </c>
      <c r="B280" s="147" t="s">
        <v>148</v>
      </c>
      <c r="C280" s="147" t="s">
        <v>108</v>
      </c>
      <c r="D280" s="23">
        <v>3.3888888888888885E-2</v>
      </c>
      <c r="E280" s="24">
        <v>999.85655737704917</v>
      </c>
      <c r="F280" s="5">
        <v>999.85655737704917</v>
      </c>
      <c r="G280" s="4"/>
    </row>
    <row r="281" spans="1:7" s="143" customFormat="1" x14ac:dyDescent="0.25">
      <c r="A281" s="39">
        <v>90</v>
      </c>
      <c r="B281" s="147" t="s">
        <v>330</v>
      </c>
      <c r="C281" s="150" t="s">
        <v>339</v>
      </c>
      <c r="D281" s="49">
        <v>0.12819444444444444</v>
      </c>
      <c r="E281" s="24">
        <v>986.95557963163594</v>
      </c>
      <c r="F281" s="145">
        <v>998.49</v>
      </c>
      <c r="G281" s="3">
        <v>987</v>
      </c>
    </row>
    <row r="282" spans="1:7" s="143" customFormat="1" x14ac:dyDescent="0.25">
      <c r="A282" s="39">
        <v>91</v>
      </c>
      <c r="B282" s="147" t="s">
        <v>278</v>
      </c>
      <c r="C282" s="147" t="s">
        <v>270</v>
      </c>
      <c r="D282" s="23">
        <v>3.4849537037037033E-2</v>
      </c>
      <c r="E282" s="24">
        <v>996.98439056791767</v>
      </c>
      <c r="F282" s="145">
        <v>996.98439056791767</v>
      </c>
      <c r="G282" s="4"/>
    </row>
    <row r="283" spans="1:7" s="143" customFormat="1" x14ac:dyDescent="0.25">
      <c r="A283" s="39">
        <v>92</v>
      </c>
      <c r="B283" s="147" t="s">
        <v>279</v>
      </c>
      <c r="C283" s="147" t="s">
        <v>270</v>
      </c>
      <c r="D283" s="23">
        <v>3.4861111111111114E-2</v>
      </c>
      <c r="E283" s="24">
        <v>996.65338645418308</v>
      </c>
      <c r="F283" s="145">
        <v>996.65338645418308</v>
      </c>
      <c r="G283" s="4"/>
    </row>
    <row r="284" spans="1:7" s="143" customFormat="1" x14ac:dyDescent="0.25">
      <c r="A284" s="39">
        <v>93</v>
      </c>
      <c r="B284" s="147" t="s">
        <v>438</v>
      </c>
      <c r="C284" s="148" t="s">
        <v>439</v>
      </c>
      <c r="D284" s="23">
        <v>8.189814814814815E-2</v>
      </c>
      <c r="E284" s="24">
        <v>987.55794234030532</v>
      </c>
      <c r="F284" s="145">
        <v>995</v>
      </c>
      <c r="G284" s="4">
        <v>988</v>
      </c>
    </row>
    <row r="285" spans="1:7" s="143" customFormat="1" x14ac:dyDescent="0.25">
      <c r="A285" s="39">
        <v>94</v>
      </c>
      <c r="B285" s="147" t="s">
        <v>150</v>
      </c>
      <c r="C285" s="147" t="s">
        <v>108</v>
      </c>
      <c r="D285" s="23">
        <v>3.4155092592592591E-2</v>
      </c>
      <c r="E285" s="24">
        <v>992.06370721789222</v>
      </c>
      <c r="F285" s="5">
        <v>992.06370721789222</v>
      </c>
      <c r="G285" s="4"/>
    </row>
    <row r="286" spans="1:7" s="143" customFormat="1" x14ac:dyDescent="0.25">
      <c r="A286" s="39">
        <v>95</v>
      </c>
      <c r="B286" s="148" t="s">
        <v>260</v>
      </c>
      <c r="C286" s="148" t="s">
        <v>250</v>
      </c>
      <c r="D286" s="23">
        <v>0.12151620370370371</v>
      </c>
      <c r="E286" s="24">
        <v>991.62833603200295</v>
      </c>
      <c r="F286" s="5">
        <v>991.62833603200295</v>
      </c>
      <c r="G286" s="4"/>
    </row>
    <row r="287" spans="1:7" s="143" customFormat="1" x14ac:dyDescent="0.25">
      <c r="A287" s="39">
        <v>96</v>
      </c>
      <c r="B287" s="147" t="s">
        <v>151</v>
      </c>
      <c r="C287" s="147" t="s">
        <v>108</v>
      </c>
      <c r="D287" s="23">
        <v>3.4247685185185187E-2</v>
      </c>
      <c r="E287" s="24">
        <v>989.38154782020933</v>
      </c>
      <c r="F287" s="5">
        <v>989.38154782020933</v>
      </c>
      <c r="G287" s="4"/>
    </row>
    <row r="288" spans="1:7" s="143" customFormat="1" x14ac:dyDescent="0.25">
      <c r="A288" s="39">
        <v>97</v>
      </c>
      <c r="B288" s="147" t="s">
        <v>152</v>
      </c>
      <c r="C288" s="147" t="s">
        <v>108</v>
      </c>
      <c r="D288" s="23">
        <v>3.425925925925926E-2</v>
      </c>
      <c r="E288" s="24">
        <v>989.04729729729718</v>
      </c>
      <c r="F288" s="5">
        <v>989.04729729729718</v>
      </c>
      <c r="G288" s="4"/>
    </row>
    <row r="289" spans="1:15" s="143" customFormat="1" x14ac:dyDescent="0.25">
      <c r="A289" s="39">
        <v>98</v>
      </c>
      <c r="B289" s="147" t="s">
        <v>153</v>
      </c>
      <c r="C289" s="147" t="s">
        <v>108</v>
      </c>
      <c r="D289" s="23">
        <v>3.4293981481481481E-2</v>
      </c>
      <c r="E289" s="24">
        <v>988.04589942625705</v>
      </c>
      <c r="F289" s="5">
        <v>988.04589942625705</v>
      </c>
      <c r="G289" s="4"/>
    </row>
    <row r="290" spans="1:15" s="143" customFormat="1" x14ac:dyDescent="0.25">
      <c r="A290" s="39">
        <v>99</v>
      </c>
      <c r="B290" s="147" t="s">
        <v>57</v>
      </c>
      <c r="C290" s="147" t="s">
        <v>108</v>
      </c>
      <c r="D290" s="23">
        <v>3.4351851851851849E-2</v>
      </c>
      <c r="E290" s="24">
        <v>986.38140161725062</v>
      </c>
      <c r="F290" s="5">
        <v>986.38140161725062</v>
      </c>
      <c r="G290" s="4">
        <v>890</v>
      </c>
    </row>
    <row r="291" spans="1:15" s="143" customFormat="1" x14ac:dyDescent="0.25">
      <c r="A291" s="39">
        <v>100</v>
      </c>
      <c r="B291" s="147" t="s">
        <v>154</v>
      </c>
      <c r="C291" s="147" t="s">
        <v>108</v>
      </c>
      <c r="D291" s="23">
        <v>3.4398148148148143E-2</v>
      </c>
      <c r="E291" s="24">
        <v>985.05383580080763</v>
      </c>
      <c r="F291" s="5">
        <v>985.05383580080763</v>
      </c>
      <c r="G291" s="4"/>
    </row>
    <row r="292" spans="1:15" s="143" customFormat="1" x14ac:dyDescent="0.25">
      <c r="A292" s="39">
        <v>101</v>
      </c>
      <c r="B292" s="147" t="s">
        <v>155</v>
      </c>
      <c r="C292" s="147" t="s">
        <v>108</v>
      </c>
      <c r="D292" s="23">
        <v>3.4398148148148143E-2</v>
      </c>
      <c r="E292" s="24">
        <v>985.05383580080763</v>
      </c>
      <c r="F292" s="5">
        <v>985</v>
      </c>
      <c r="G292" s="4"/>
    </row>
    <row r="293" spans="1:15" s="143" customFormat="1" x14ac:dyDescent="0.25">
      <c r="A293" s="39">
        <v>102</v>
      </c>
      <c r="B293" s="147" t="s">
        <v>156</v>
      </c>
      <c r="C293" s="147" t="s">
        <v>108</v>
      </c>
      <c r="D293" s="23">
        <v>3.4409722222222223E-2</v>
      </c>
      <c r="E293" s="24">
        <v>984.72250252270419</v>
      </c>
      <c r="F293" s="5">
        <v>984.72250252270419</v>
      </c>
      <c r="G293" s="4"/>
    </row>
    <row r="294" spans="1:15" s="143" customFormat="1" x14ac:dyDescent="0.25">
      <c r="A294" s="39">
        <v>103</v>
      </c>
      <c r="B294" s="36" t="s">
        <v>261</v>
      </c>
      <c r="C294" s="36" t="s">
        <v>250</v>
      </c>
      <c r="D294" s="61">
        <v>0.12239583333333333</v>
      </c>
      <c r="E294" s="42">
        <v>984.50173995271859</v>
      </c>
      <c r="F294" s="62">
        <v>984.50173995271859</v>
      </c>
      <c r="G294" s="56"/>
    </row>
    <row r="295" spans="1:15" s="7" customFormat="1" x14ac:dyDescent="0.25">
      <c r="L295" s="143"/>
    </row>
    <row r="296" spans="1:15" x14ac:dyDescent="0.25">
      <c r="A296" s="37" t="s">
        <v>443</v>
      </c>
    </row>
    <row r="297" spans="1:15" s="7" customFormat="1" x14ac:dyDescent="0.25">
      <c r="A297" s="38" t="s">
        <v>0</v>
      </c>
      <c r="B297" s="10" t="s">
        <v>1</v>
      </c>
      <c r="C297" s="10" t="s">
        <v>2</v>
      </c>
      <c r="D297" s="10" t="s">
        <v>3</v>
      </c>
      <c r="E297" s="10" t="s">
        <v>4</v>
      </c>
      <c r="F297" s="10" t="s">
        <v>5</v>
      </c>
      <c r="G297" s="10" t="s">
        <v>6</v>
      </c>
      <c r="L297" s="143"/>
    </row>
    <row r="298" spans="1:15" x14ac:dyDescent="0.25">
      <c r="A298" s="39">
        <v>1</v>
      </c>
      <c r="B298" s="147" t="s">
        <v>331</v>
      </c>
      <c r="C298" s="150" t="s">
        <v>339</v>
      </c>
      <c r="D298" s="71">
        <v>0.13320601851851852</v>
      </c>
      <c r="E298" s="168">
        <v>949.82361630028663</v>
      </c>
      <c r="F298" s="145">
        <v>949.82361630028663</v>
      </c>
      <c r="G298" s="145"/>
    </row>
    <row r="299" spans="1:15" x14ac:dyDescent="0.25">
      <c r="A299" s="39">
        <v>2</v>
      </c>
      <c r="B299" s="147" t="s">
        <v>332</v>
      </c>
      <c r="C299" s="150" t="s">
        <v>339</v>
      </c>
      <c r="D299" s="71">
        <v>0.13328703703703704</v>
      </c>
      <c r="E299" s="70">
        <v>949.24626606460572</v>
      </c>
      <c r="F299" s="145">
        <v>949.24626606460572</v>
      </c>
      <c r="G299" s="145"/>
      <c r="J299" s="143"/>
      <c r="K299" s="7"/>
      <c r="L299" s="139"/>
      <c r="M299" s="146"/>
      <c r="N299" s="54"/>
      <c r="O299" s="54"/>
    </row>
    <row r="300" spans="1:15" x14ac:dyDescent="0.25">
      <c r="A300" s="39">
        <v>3</v>
      </c>
      <c r="B300" s="148" t="s">
        <v>45</v>
      </c>
      <c r="C300" s="148" t="s">
        <v>46</v>
      </c>
      <c r="D300" s="71">
        <v>0.12623842592592593</v>
      </c>
      <c r="E300" s="70">
        <v>948.8576143760888</v>
      </c>
      <c r="F300" s="145">
        <f>+E300</f>
        <v>948.8576143760888</v>
      </c>
      <c r="G300" s="3"/>
      <c r="J300" s="143"/>
      <c r="K300" s="7"/>
      <c r="L300" s="139"/>
      <c r="M300" s="146"/>
      <c r="N300" s="149"/>
      <c r="O300" s="149"/>
    </row>
    <row r="301" spans="1:15" x14ac:dyDescent="0.25">
      <c r="A301" s="39">
        <v>4</v>
      </c>
      <c r="B301" s="147" t="s">
        <v>157</v>
      </c>
      <c r="C301" s="147" t="s">
        <v>108</v>
      </c>
      <c r="D301" s="69">
        <v>3.5717592592592592E-2</v>
      </c>
      <c r="E301" s="70">
        <v>948.66493843162664</v>
      </c>
      <c r="F301" s="145">
        <v>948.66493843162664</v>
      </c>
      <c r="G301" s="147"/>
      <c r="J301" s="143"/>
      <c r="K301" s="7"/>
      <c r="L301" s="139"/>
      <c r="M301" s="146"/>
      <c r="N301" s="149"/>
      <c r="O301" s="149"/>
    </row>
    <row r="302" spans="1:15" x14ac:dyDescent="0.25">
      <c r="A302" s="39">
        <v>5</v>
      </c>
      <c r="B302" s="147" t="s">
        <v>174</v>
      </c>
      <c r="C302" s="147" t="s">
        <v>108</v>
      </c>
      <c r="D302" s="69">
        <v>3.7025462962962961E-2</v>
      </c>
      <c r="E302" s="70">
        <v>915.15473585495465</v>
      </c>
      <c r="F302" s="145">
        <v>948</v>
      </c>
      <c r="G302" s="147">
        <v>911</v>
      </c>
      <c r="J302" s="143"/>
      <c r="K302" s="7"/>
      <c r="L302" s="139"/>
      <c r="M302" s="146"/>
      <c r="N302" s="149"/>
      <c r="O302" s="149"/>
    </row>
    <row r="303" spans="1:15" x14ac:dyDescent="0.25">
      <c r="A303" s="39">
        <v>6</v>
      </c>
      <c r="B303" s="147" t="s">
        <v>158</v>
      </c>
      <c r="C303" s="147" t="s">
        <v>108</v>
      </c>
      <c r="D303" s="69">
        <v>3.5752314814814813E-2</v>
      </c>
      <c r="E303" s="70">
        <v>947.74360634509549</v>
      </c>
      <c r="F303" s="145">
        <v>947.74360634509549</v>
      </c>
      <c r="G303" s="147"/>
      <c r="J303" s="143"/>
      <c r="K303" s="7"/>
      <c r="L303" s="139"/>
      <c r="M303" s="146"/>
      <c r="N303" s="149"/>
      <c r="O303" s="149"/>
    </row>
    <row r="304" spans="1:15" x14ac:dyDescent="0.25">
      <c r="A304" s="39">
        <v>7</v>
      </c>
      <c r="B304" s="148" t="s">
        <v>48</v>
      </c>
      <c r="C304" s="148" t="s">
        <v>35</v>
      </c>
      <c r="D304" s="71">
        <v>6.598379629629629E-2</v>
      </c>
      <c r="E304" s="72">
        <v>947.56007717944215</v>
      </c>
      <c r="F304" s="145">
        <f>+E304</f>
        <v>947.56007717944215</v>
      </c>
      <c r="G304" s="3"/>
      <c r="J304" s="143"/>
      <c r="K304" s="7"/>
      <c r="L304" s="139"/>
      <c r="M304" s="146"/>
      <c r="N304" s="149"/>
      <c r="O304" s="149"/>
    </row>
    <row r="305" spans="1:15" x14ac:dyDescent="0.25">
      <c r="A305" s="39">
        <v>8</v>
      </c>
      <c r="B305" s="147" t="s">
        <v>159</v>
      </c>
      <c r="C305" s="147" t="s">
        <v>108</v>
      </c>
      <c r="D305" s="69">
        <v>3.577546296296296E-2</v>
      </c>
      <c r="E305" s="70">
        <v>947.1303785182788</v>
      </c>
      <c r="F305" s="145">
        <v>947.1303785182788</v>
      </c>
      <c r="G305" s="147"/>
      <c r="J305" s="143"/>
      <c r="K305" s="7"/>
      <c r="L305" s="139"/>
      <c r="M305" s="146"/>
      <c r="N305" s="149"/>
      <c r="O305" s="149"/>
    </row>
    <row r="306" spans="1:15" x14ac:dyDescent="0.25">
      <c r="A306" s="39">
        <v>9</v>
      </c>
      <c r="B306" s="147" t="s">
        <v>333</v>
      </c>
      <c r="C306" s="150" t="s">
        <v>339</v>
      </c>
      <c r="D306" s="71">
        <v>0.1336111111111111</v>
      </c>
      <c r="E306" s="70">
        <v>946.94386694386696</v>
      </c>
      <c r="F306" s="145">
        <v>946.94386694386696</v>
      </c>
      <c r="G306" s="145"/>
      <c r="J306" s="143"/>
      <c r="K306" s="7"/>
      <c r="L306" s="139"/>
      <c r="M306" s="146"/>
      <c r="N306" s="149"/>
      <c r="O306" s="149"/>
    </row>
    <row r="307" spans="1:15" x14ac:dyDescent="0.25">
      <c r="A307" s="39">
        <v>10</v>
      </c>
      <c r="B307" s="148" t="s">
        <v>49</v>
      </c>
      <c r="C307" s="148" t="s">
        <v>47</v>
      </c>
      <c r="D307" s="73">
        <v>3.7037037037037042E-2</v>
      </c>
      <c r="E307" s="70">
        <v>946.87499999999989</v>
      </c>
      <c r="F307" s="145">
        <f>+E307</f>
        <v>946.87499999999989</v>
      </c>
      <c r="G307" s="3"/>
      <c r="J307" s="143"/>
      <c r="K307" s="7"/>
      <c r="L307" s="139"/>
      <c r="M307" s="146"/>
      <c r="N307" s="149"/>
      <c r="O307" s="149"/>
    </row>
    <row r="308" spans="1:15" x14ac:dyDescent="0.25">
      <c r="A308" s="39">
        <v>11</v>
      </c>
      <c r="B308" s="147" t="s">
        <v>160</v>
      </c>
      <c r="C308" s="147" t="s">
        <v>108</v>
      </c>
      <c r="D308" s="69">
        <v>3.5787037037037034E-2</v>
      </c>
      <c r="E308" s="70">
        <v>946.82406209573094</v>
      </c>
      <c r="F308" s="145">
        <v>946.82406209573094</v>
      </c>
      <c r="G308" s="147"/>
      <c r="J308" s="143"/>
      <c r="K308" s="7"/>
      <c r="L308" s="139"/>
      <c r="M308" s="146"/>
      <c r="N308" s="149"/>
      <c r="O308" s="149"/>
    </row>
    <row r="309" spans="1:15" x14ac:dyDescent="0.25">
      <c r="A309" s="39">
        <v>12</v>
      </c>
      <c r="B309" s="147" t="s">
        <v>280</v>
      </c>
      <c r="C309" s="147" t="s">
        <v>270</v>
      </c>
      <c r="D309" s="71">
        <v>3.6736111111111108E-2</v>
      </c>
      <c r="E309" s="70">
        <v>945.78449905482034</v>
      </c>
      <c r="F309" s="12">
        <v>945.78449905482034</v>
      </c>
      <c r="G309" s="3"/>
      <c r="J309" s="143"/>
      <c r="K309" s="7"/>
      <c r="L309" s="139"/>
      <c r="M309" s="146"/>
      <c r="N309" s="149"/>
      <c r="O309" s="149"/>
    </row>
    <row r="310" spans="1:15" x14ac:dyDescent="0.25">
      <c r="A310" s="39">
        <v>13</v>
      </c>
      <c r="B310" s="147" t="s">
        <v>94</v>
      </c>
      <c r="C310" s="147" t="s">
        <v>91</v>
      </c>
      <c r="D310" s="71">
        <v>0.13415509259259259</v>
      </c>
      <c r="E310" s="70">
        <v>945.70011215598311</v>
      </c>
      <c r="F310" s="12">
        <v>945.70011215598311</v>
      </c>
      <c r="G310" s="3"/>
      <c r="J310" s="143"/>
      <c r="K310" s="7"/>
      <c r="L310" s="139"/>
      <c r="M310" s="146"/>
      <c r="N310" s="149"/>
      <c r="O310" s="149"/>
    </row>
    <row r="311" spans="1:15" x14ac:dyDescent="0.25">
      <c r="A311" s="39">
        <v>14</v>
      </c>
      <c r="B311" s="148" t="s">
        <v>262</v>
      </c>
      <c r="C311" s="148" t="s">
        <v>250</v>
      </c>
      <c r="D311" s="71">
        <v>0.12746527777777777</v>
      </c>
      <c r="E311" s="70">
        <v>945.34694452011252</v>
      </c>
      <c r="F311" s="145">
        <v>945.34694452011252</v>
      </c>
      <c r="G311" s="3"/>
      <c r="J311" s="143"/>
      <c r="K311" s="7"/>
      <c r="L311" s="139"/>
      <c r="M311" s="146"/>
      <c r="N311" s="149"/>
      <c r="O311" s="149"/>
    </row>
    <row r="312" spans="1:15" x14ac:dyDescent="0.25">
      <c r="A312" s="39">
        <v>15</v>
      </c>
      <c r="B312" s="148" t="s">
        <v>50</v>
      </c>
      <c r="C312" s="148" t="s">
        <v>35</v>
      </c>
      <c r="D312" s="71">
        <v>6.6145833333333334E-2</v>
      </c>
      <c r="E312" s="72">
        <v>945.23884514435679</v>
      </c>
      <c r="F312" s="145">
        <f>+E312</f>
        <v>945.23884514435679</v>
      </c>
      <c r="G312" s="3"/>
      <c r="J312" s="143"/>
      <c r="K312" s="7"/>
      <c r="L312" s="139"/>
      <c r="M312" s="146"/>
      <c r="N312" s="149"/>
      <c r="O312" s="149"/>
    </row>
    <row r="313" spans="1:15" x14ac:dyDescent="0.25">
      <c r="A313" s="39">
        <v>16</v>
      </c>
      <c r="B313" s="147" t="s">
        <v>334</v>
      </c>
      <c r="C313" s="150" t="s">
        <v>339</v>
      </c>
      <c r="D313" s="71">
        <v>0.13385416666666666</v>
      </c>
      <c r="E313" s="70">
        <v>945.22438391699086</v>
      </c>
      <c r="F313" s="145">
        <v>945.22438391699086</v>
      </c>
      <c r="G313" s="145"/>
      <c r="J313" s="143"/>
      <c r="K313" s="7"/>
      <c r="L313" s="139"/>
      <c r="M313" s="146"/>
      <c r="N313" s="149"/>
      <c r="O313" s="149"/>
    </row>
    <row r="314" spans="1:15" x14ac:dyDescent="0.25">
      <c r="A314" s="39">
        <v>17</v>
      </c>
      <c r="B314" s="147" t="s">
        <v>281</v>
      </c>
      <c r="C314" s="147" t="s">
        <v>270</v>
      </c>
      <c r="D314" s="71">
        <v>3.6805555555555557E-2</v>
      </c>
      <c r="E314" s="70">
        <v>943.99999999999989</v>
      </c>
      <c r="F314" s="145">
        <v>943.99999999999989</v>
      </c>
      <c r="G314" s="3"/>
      <c r="J314" s="143"/>
      <c r="K314" s="7"/>
      <c r="L314" s="139"/>
      <c r="M314" s="146"/>
      <c r="N314" s="149"/>
      <c r="O314" s="149"/>
    </row>
    <row r="315" spans="1:15" x14ac:dyDescent="0.25">
      <c r="A315" s="39">
        <v>18</v>
      </c>
      <c r="B315" s="148" t="s">
        <v>263</v>
      </c>
      <c r="C315" s="148" t="s">
        <v>250</v>
      </c>
      <c r="D315" s="71">
        <v>0.12767361111111111</v>
      </c>
      <c r="E315" s="70">
        <v>943.80436043876341</v>
      </c>
      <c r="F315" s="145">
        <v>943.80436043876341</v>
      </c>
      <c r="G315" s="3"/>
      <c r="J315" s="143"/>
      <c r="K315" s="7"/>
      <c r="L315" s="139"/>
      <c r="M315" s="146"/>
      <c r="N315" s="149"/>
      <c r="O315" s="149"/>
    </row>
    <row r="316" spans="1:15" x14ac:dyDescent="0.25">
      <c r="A316" s="39">
        <v>19</v>
      </c>
      <c r="B316" s="147" t="s">
        <v>161</v>
      </c>
      <c r="C316" s="147" t="s">
        <v>108</v>
      </c>
      <c r="D316" s="69">
        <v>3.5902777777777777E-2</v>
      </c>
      <c r="E316" s="70">
        <v>943.77176015473879</v>
      </c>
      <c r="F316" s="145">
        <v>943.77176015473879</v>
      </c>
      <c r="G316" s="147"/>
      <c r="J316" s="143"/>
      <c r="K316" s="7"/>
      <c r="L316" s="139"/>
      <c r="M316" s="146"/>
      <c r="N316" s="149"/>
      <c r="O316" s="149"/>
    </row>
    <row r="317" spans="1:15" x14ac:dyDescent="0.25">
      <c r="A317" s="39">
        <v>20</v>
      </c>
      <c r="B317" s="148" t="s">
        <v>51</v>
      </c>
      <c r="C317" s="148" t="s">
        <v>35</v>
      </c>
      <c r="D317" s="71">
        <v>6.6249999999999989E-2</v>
      </c>
      <c r="E317" s="72">
        <v>943.75262054507334</v>
      </c>
      <c r="F317" s="145">
        <f>+E317</f>
        <v>943.75262054507334</v>
      </c>
      <c r="G317" s="3"/>
      <c r="J317" s="143"/>
      <c r="K317" s="7"/>
      <c r="L317" s="139"/>
      <c r="M317" s="146"/>
      <c r="N317" s="149"/>
      <c r="O317" s="149"/>
    </row>
    <row r="318" spans="1:15" x14ac:dyDescent="0.25">
      <c r="A318" s="39">
        <v>21</v>
      </c>
      <c r="B318" s="148" t="s">
        <v>52</v>
      </c>
      <c r="C318" s="148" t="s">
        <v>33</v>
      </c>
      <c r="D318" s="71">
        <v>3.7870370370370367E-2</v>
      </c>
      <c r="E318" s="72">
        <v>943.42298288508562</v>
      </c>
      <c r="F318" s="12">
        <f>+E318</f>
        <v>943.42298288508562</v>
      </c>
      <c r="G318" s="4"/>
      <c r="J318" s="143"/>
      <c r="K318" s="7"/>
      <c r="L318" s="139"/>
      <c r="M318" s="146"/>
      <c r="N318" s="149"/>
      <c r="O318" s="149"/>
    </row>
    <row r="319" spans="1:15" x14ac:dyDescent="0.25">
      <c r="A319" s="39">
        <v>22</v>
      </c>
      <c r="B319" s="148" t="s">
        <v>264</v>
      </c>
      <c r="C319" s="148" t="s">
        <v>250</v>
      </c>
      <c r="D319" s="71">
        <v>0.12782407407407406</v>
      </c>
      <c r="E319" s="70">
        <v>942.69339913074975</v>
      </c>
      <c r="F319" s="145">
        <v>942.69339913074975</v>
      </c>
      <c r="G319" s="3"/>
      <c r="J319" s="143"/>
      <c r="K319" s="7"/>
      <c r="L319" s="139"/>
      <c r="M319" s="146"/>
      <c r="N319" s="149"/>
      <c r="O319" s="149"/>
    </row>
    <row r="320" spans="1:15" x14ac:dyDescent="0.25">
      <c r="A320" s="39">
        <v>23</v>
      </c>
      <c r="B320" s="148" t="s">
        <v>53</v>
      </c>
      <c r="C320" s="148" t="s">
        <v>33</v>
      </c>
      <c r="D320" s="71">
        <v>3.7928240740740742E-2</v>
      </c>
      <c r="E320" s="74">
        <v>941.98352151357938</v>
      </c>
      <c r="F320" s="145">
        <f>+E320</f>
        <v>941.98352151357938</v>
      </c>
      <c r="G320" s="4"/>
      <c r="J320" s="7"/>
      <c r="K320" s="7"/>
      <c r="M320" s="7"/>
      <c r="N320" s="7"/>
      <c r="O320" s="7"/>
    </row>
    <row r="321" spans="1:7" x14ac:dyDescent="0.25">
      <c r="A321" s="39">
        <v>24</v>
      </c>
      <c r="B321" s="147" t="s">
        <v>282</v>
      </c>
      <c r="C321" s="147" t="s">
        <v>270</v>
      </c>
      <c r="D321" s="71">
        <v>3.6921296296296292E-2</v>
      </c>
      <c r="E321" s="70">
        <v>941.04075235109713</v>
      </c>
      <c r="F321" s="145">
        <v>941.04075235109713</v>
      </c>
      <c r="G321" s="3"/>
    </row>
    <row r="322" spans="1:7" x14ac:dyDescent="0.25">
      <c r="A322" s="39">
        <v>25</v>
      </c>
      <c r="B322" s="148" t="s">
        <v>54</v>
      </c>
      <c r="C322" s="147" t="s">
        <v>270</v>
      </c>
      <c r="D322" s="71">
        <v>3.7222222222222219E-2</v>
      </c>
      <c r="E322" s="70">
        <v>933.43283582089543</v>
      </c>
      <c r="F322" s="5">
        <v>941</v>
      </c>
      <c r="G322" s="3">
        <v>933</v>
      </c>
    </row>
    <row r="323" spans="1:7" x14ac:dyDescent="0.25">
      <c r="A323" s="39">
        <v>26</v>
      </c>
      <c r="B323" s="148" t="s">
        <v>55</v>
      </c>
      <c r="C323" s="148" t="s">
        <v>35</v>
      </c>
      <c r="D323" s="71">
        <v>6.6446759259259261E-2</v>
      </c>
      <c r="E323" s="72">
        <v>940.95802125065302</v>
      </c>
      <c r="F323" s="145">
        <f>+E323</f>
        <v>940.95802125065302</v>
      </c>
      <c r="G323" s="3"/>
    </row>
    <row r="324" spans="1:7" x14ac:dyDescent="0.25">
      <c r="A324" s="39">
        <v>27</v>
      </c>
      <c r="B324" s="147" t="s">
        <v>335</v>
      </c>
      <c r="C324" s="150" t="s">
        <v>339</v>
      </c>
      <c r="D324" s="71">
        <v>0.13468749999999999</v>
      </c>
      <c r="E324" s="70">
        <v>939.37612786800719</v>
      </c>
      <c r="F324" s="12">
        <v>939.37612786800719</v>
      </c>
      <c r="G324" s="145"/>
    </row>
    <row r="325" spans="1:7" x14ac:dyDescent="0.25">
      <c r="A325" s="39">
        <v>28</v>
      </c>
      <c r="B325" s="147" t="s">
        <v>56</v>
      </c>
      <c r="C325" s="147" t="s">
        <v>108</v>
      </c>
      <c r="D325" s="69">
        <v>3.619212962962963E-2</v>
      </c>
      <c r="E325" s="70">
        <v>936.22641509433947</v>
      </c>
      <c r="F325" s="145">
        <v>939</v>
      </c>
      <c r="G325" s="147">
        <v>936</v>
      </c>
    </row>
    <row r="326" spans="1:7" x14ac:dyDescent="0.25">
      <c r="A326" s="39">
        <v>29</v>
      </c>
      <c r="B326" s="148" t="s">
        <v>265</v>
      </c>
      <c r="C326" s="148" t="s">
        <v>250</v>
      </c>
      <c r="D326" s="71">
        <v>0.12833333333333333</v>
      </c>
      <c r="E326" s="70">
        <v>938.9525523088023</v>
      </c>
      <c r="F326" s="145">
        <v>938.9525523088023</v>
      </c>
      <c r="G326" s="3"/>
    </row>
    <row r="327" spans="1:7" x14ac:dyDescent="0.25">
      <c r="A327" s="39">
        <v>30</v>
      </c>
      <c r="B327" s="150" t="s">
        <v>278</v>
      </c>
      <c r="C327" s="145" t="s">
        <v>292</v>
      </c>
      <c r="D327" s="71">
        <v>6.1944444444444441E-2</v>
      </c>
      <c r="E327" s="70">
        <v>938.57623318385652</v>
      </c>
      <c r="F327" s="145">
        <v>938.57623318385652</v>
      </c>
      <c r="G327" s="148"/>
    </row>
    <row r="328" spans="1:7" x14ac:dyDescent="0.25">
      <c r="A328" s="39">
        <v>31</v>
      </c>
      <c r="B328" s="147" t="s">
        <v>336</v>
      </c>
      <c r="C328" s="150" t="s">
        <v>339</v>
      </c>
      <c r="D328" s="71">
        <v>0.13480324074074074</v>
      </c>
      <c r="E328" s="70">
        <v>938.56958873529663</v>
      </c>
      <c r="F328" s="12">
        <v>938.56958873529663</v>
      </c>
      <c r="G328" s="145"/>
    </row>
    <row r="329" spans="1:7" x14ac:dyDescent="0.25">
      <c r="A329" s="39">
        <v>32</v>
      </c>
      <c r="B329" s="148" t="s">
        <v>266</v>
      </c>
      <c r="C329" s="148" t="s">
        <v>250</v>
      </c>
      <c r="D329" s="71">
        <v>0.12844907407407408</v>
      </c>
      <c r="E329" s="70">
        <v>938.10649666606582</v>
      </c>
      <c r="F329" s="145">
        <v>938.10649666606582</v>
      </c>
      <c r="G329" s="3"/>
    </row>
    <row r="330" spans="1:7" x14ac:dyDescent="0.25">
      <c r="A330" s="39">
        <v>33</v>
      </c>
      <c r="B330" s="147" t="s">
        <v>283</v>
      </c>
      <c r="C330" s="147" t="s">
        <v>270</v>
      </c>
      <c r="D330" s="71">
        <v>3.7048611111111109E-2</v>
      </c>
      <c r="E330" s="70">
        <v>937.80693533270846</v>
      </c>
      <c r="F330" s="145">
        <v>937.80693533270846</v>
      </c>
      <c r="G330" s="3"/>
    </row>
    <row r="331" spans="1:7" x14ac:dyDescent="0.25">
      <c r="A331" s="39">
        <v>34</v>
      </c>
      <c r="B331" s="147" t="s">
        <v>162</v>
      </c>
      <c r="C331" s="147" t="s">
        <v>108</v>
      </c>
      <c r="D331" s="69">
        <v>3.6157407407407409E-2</v>
      </c>
      <c r="E331" s="70">
        <v>937.12548015364905</v>
      </c>
      <c r="F331" s="145">
        <v>937.12548015364905</v>
      </c>
      <c r="G331" s="147"/>
    </row>
    <row r="332" spans="1:7" x14ac:dyDescent="0.25">
      <c r="A332" s="39">
        <v>35</v>
      </c>
      <c r="B332" s="147" t="s">
        <v>95</v>
      </c>
      <c r="C332" s="147" t="s">
        <v>91</v>
      </c>
      <c r="D332" s="71">
        <v>0.13539351851851852</v>
      </c>
      <c r="E332" s="70">
        <v>937.04992306377153</v>
      </c>
      <c r="F332" s="145">
        <v>937.04992306377153</v>
      </c>
      <c r="G332" s="3"/>
    </row>
    <row r="333" spans="1:7" x14ac:dyDescent="0.25">
      <c r="A333" s="39">
        <v>36</v>
      </c>
      <c r="B333" s="147" t="s">
        <v>442</v>
      </c>
      <c r="C333" s="148" t="s">
        <v>439</v>
      </c>
      <c r="D333" s="71">
        <v>8.8171296296296289E-2</v>
      </c>
      <c r="E333" s="70">
        <v>917.29587818325035</v>
      </c>
      <c r="F333" s="145">
        <v>937</v>
      </c>
      <c r="G333" s="3">
        <v>917</v>
      </c>
    </row>
    <row r="334" spans="1:7" x14ac:dyDescent="0.25">
      <c r="A334" s="39">
        <v>37</v>
      </c>
      <c r="B334" s="147" t="s">
        <v>96</v>
      </c>
      <c r="C334" s="147" t="s">
        <v>91</v>
      </c>
      <c r="D334" s="71">
        <v>0.13546296296296298</v>
      </c>
      <c r="E334" s="70">
        <v>936.56954887218035</v>
      </c>
      <c r="F334" s="145">
        <v>936.56954887218035</v>
      </c>
      <c r="G334" s="3"/>
    </row>
    <row r="335" spans="1:7" x14ac:dyDescent="0.25">
      <c r="A335" s="39">
        <v>38</v>
      </c>
      <c r="B335" s="147" t="s">
        <v>163</v>
      </c>
      <c r="C335" s="147" t="s">
        <v>108</v>
      </c>
      <c r="D335" s="69">
        <v>3.6215277777777777E-2</v>
      </c>
      <c r="E335" s="70">
        <v>935.62799616490884</v>
      </c>
      <c r="F335" s="145">
        <v>935.62799616490884</v>
      </c>
      <c r="G335" s="147"/>
    </row>
    <row r="336" spans="1:7" x14ac:dyDescent="0.25">
      <c r="A336" s="39">
        <v>39</v>
      </c>
      <c r="B336" s="8" t="s">
        <v>440</v>
      </c>
      <c r="C336" s="148" t="s">
        <v>439</v>
      </c>
      <c r="D336" s="71">
        <v>8.6458333333333345E-2</v>
      </c>
      <c r="E336" s="70">
        <v>935.46987951807228</v>
      </c>
      <c r="F336" s="12">
        <v>935.46987951807228</v>
      </c>
      <c r="G336" s="3"/>
    </row>
    <row r="337" spans="1:7" x14ac:dyDescent="0.25">
      <c r="A337" s="39">
        <v>40</v>
      </c>
      <c r="B337" s="148" t="s">
        <v>58</v>
      </c>
      <c r="C337" s="148" t="s">
        <v>33</v>
      </c>
      <c r="D337" s="71">
        <v>3.8252314814814815E-2</v>
      </c>
      <c r="E337" s="72">
        <v>934.00302571860811</v>
      </c>
      <c r="F337" s="145">
        <f>+E337</f>
        <v>934.00302571860811</v>
      </c>
      <c r="G337" s="4"/>
    </row>
    <row r="338" spans="1:7" x14ac:dyDescent="0.25">
      <c r="A338" s="39">
        <v>41</v>
      </c>
      <c r="B338" s="147" t="s">
        <v>71</v>
      </c>
      <c r="C338" s="148" t="s">
        <v>33</v>
      </c>
      <c r="D338" s="71">
        <v>3.9143518518518515E-2</v>
      </c>
      <c r="E338" s="70">
        <v>932.78533412182162</v>
      </c>
      <c r="F338" s="145">
        <v>932.78533412182162</v>
      </c>
      <c r="G338" s="3"/>
    </row>
    <row r="339" spans="1:7" x14ac:dyDescent="0.25">
      <c r="A339" s="39">
        <v>42</v>
      </c>
      <c r="B339" s="147" t="s">
        <v>358</v>
      </c>
      <c r="C339" s="148" t="s">
        <v>357</v>
      </c>
      <c r="D339" s="71">
        <v>4.3240740740740739E-2</v>
      </c>
      <c r="E339" s="70">
        <v>932.37687366167017</v>
      </c>
      <c r="F339" s="145">
        <v>932.37687366167017</v>
      </c>
      <c r="G339" s="3"/>
    </row>
    <row r="340" spans="1:7" x14ac:dyDescent="0.25">
      <c r="A340" s="39">
        <v>43</v>
      </c>
      <c r="B340" s="147" t="s">
        <v>164</v>
      </c>
      <c r="C340" s="147" t="s">
        <v>108</v>
      </c>
      <c r="D340" s="69">
        <v>3.6423611111111115E-2</v>
      </c>
      <c r="E340" s="70">
        <v>930.27645376549071</v>
      </c>
      <c r="F340" s="145">
        <v>930.27645376549071</v>
      </c>
      <c r="G340" s="147"/>
    </row>
    <row r="341" spans="1:7" x14ac:dyDescent="0.25">
      <c r="A341" s="39">
        <v>44</v>
      </c>
      <c r="B341" s="148" t="s">
        <v>73</v>
      </c>
      <c r="C341" s="147" t="s">
        <v>270</v>
      </c>
      <c r="D341" s="71">
        <v>3.7349537037037035E-2</v>
      </c>
      <c r="E341" s="70">
        <v>930.25100712736275</v>
      </c>
      <c r="F341" s="5">
        <v>930.25100712736275</v>
      </c>
      <c r="G341" s="3">
        <v>924</v>
      </c>
    </row>
    <row r="342" spans="1:7" x14ac:dyDescent="0.25">
      <c r="A342" s="39">
        <v>45</v>
      </c>
      <c r="B342" s="147" t="s">
        <v>72</v>
      </c>
      <c r="C342" s="148" t="s">
        <v>33</v>
      </c>
      <c r="D342" s="71">
        <v>3.9317129629629625E-2</v>
      </c>
      <c r="E342" s="70">
        <v>928.66647041507224</v>
      </c>
      <c r="F342" s="145">
        <v>928.66647041507224</v>
      </c>
      <c r="G342" s="3"/>
    </row>
    <row r="343" spans="1:7" x14ac:dyDescent="0.25">
      <c r="A343" s="39">
        <v>46</v>
      </c>
      <c r="B343" s="147" t="s">
        <v>337</v>
      </c>
      <c r="C343" s="150" t="s">
        <v>339</v>
      </c>
      <c r="D343" s="71">
        <v>0.13625000000000001</v>
      </c>
      <c r="E343" s="70">
        <v>928.60346585117213</v>
      </c>
      <c r="F343" s="145">
        <v>928.60346585117213</v>
      </c>
      <c r="G343" s="145"/>
    </row>
    <row r="344" spans="1:7" x14ac:dyDescent="0.25">
      <c r="A344" s="39">
        <v>47</v>
      </c>
      <c r="B344" s="148" t="s">
        <v>59</v>
      </c>
      <c r="C344" s="148" t="s">
        <v>33</v>
      </c>
      <c r="D344" s="71">
        <v>3.8495370370370367E-2</v>
      </c>
      <c r="E344" s="74">
        <v>928.10583283223093</v>
      </c>
      <c r="F344" s="12">
        <f>+E344</f>
        <v>928.10583283223093</v>
      </c>
      <c r="G344" s="4"/>
    </row>
    <row r="345" spans="1:7" x14ac:dyDescent="0.25">
      <c r="A345" s="39">
        <v>48</v>
      </c>
      <c r="B345" s="148" t="s">
        <v>284</v>
      </c>
      <c r="C345" s="147" t="s">
        <v>270</v>
      </c>
      <c r="D345" s="71">
        <v>3.7442129629629624E-2</v>
      </c>
      <c r="E345" s="70">
        <v>927.9505409582689</v>
      </c>
      <c r="F345" s="5">
        <v>927.9505409582689</v>
      </c>
      <c r="G345" s="3"/>
    </row>
    <row r="346" spans="1:7" x14ac:dyDescent="0.25">
      <c r="A346" s="39">
        <v>49</v>
      </c>
      <c r="B346" s="147" t="s">
        <v>97</v>
      </c>
      <c r="C346" s="147" t="s">
        <v>91</v>
      </c>
      <c r="D346" s="71">
        <v>0.13690972222222222</v>
      </c>
      <c r="E346" s="70">
        <v>926.67258432665483</v>
      </c>
      <c r="F346" s="145">
        <v>926.67258432665483</v>
      </c>
      <c r="G346" s="3"/>
    </row>
    <row r="347" spans="1:7" x14ac:dyDescent="0.25">
      <c r="A347" s="39">
        <v>50</v>
      </c>
      <c r="B347" s="147" t="s">
        <v>165</v>
      </c>
      <c r="C347" s="147" t="s">
        <v>108</v>
      </c>
      <c r="D347" s="69">
        <v>3.6597222222222225E-2</v>
      </c>
      <c r="E347" s="70">
        <v>925.86337760910794</v>
      </c>
      <c r="F347" s="145">
        <v>925.86337760910794</v>
      </c>
      <c r="G347" s="147"/>
    </row>
    <row r="348" spans="1:7" x14ac:dyDescent="0.25">
      <c r="A348" s="39">
        <v>51</v>
      </c>
      <c r="B348" s="148" t="s">
        <v>81</v>
      </c>
      <c r="C348" s="148" t="s">
        <v>82</v>
      </c>
      <c r="D348" s="73">
        <v>5.768518518518518E-2</v>
      </c>
      <c r="E348" s="70">
        <v>925.84069020866798</v>
      </c>
      <c r="F348" s="145">
        <v>925.84069020866798</v>
      </c>
      <c r="G348" s="3"/>
    </row>
    <row r="349" spans="1:7" x14ac:dyDescent="0.25">
      <c r="A349" s="39">
        <v>52</v>
      </c>
      <c r="B349" s="148" t="s">
        <v>60</v>
      </c>
      <c r="C349" s="148" t="s">
        <v>35</v>
      </c>
      <c r="D349" s="71">
        <v>6.7569444444444446E-2</v>
      </c>
      <c r="E349" s="70">
        <v>925.32374100719403</v>
      </c>
      <c r="F349" s="145">
        <f>+E349</f>
        <v>925.32374100719403</v>
      </c>
      <c r="G349" s="3"/>
    </row>
    <row r="350" spans="1:7" x14ac:dyDescent="0.25">
      <c r="A350" s="39">
        <v>53</v>
      </c>
      <c r="B350" s="147" t="s">
        <v>166</v>
      </c>
      <c r="C350" s="147" t="s">
        <v>108</v>
      </c>
      <c r="D350" s="69">
        <v>3.6620370370370373E-2</v>
      </c>
      <c r="E350" s="70">
        <v>925.27812895069519</v>
      </c>
      <c r="F350" s="145">
        <v>925.27812895069519</v>
      </c>
      <c r="G350" s="147"/>
    </row>
    <row r="351" spans="1:7" x14ac:dyDescent="0.25">
      <c r="A351" s="39">
        <v>54</v>
      </c>
      <c r="B351" s="148" t="s">
        <v>61</v>
      </c>
      <c r="C351" s="148" t="s">
        <v>33</v>
      </c>
      <c r="D351" s="71">
        <v>3.8634259259259257E-2</v>
      </c>
      <c r="E351" s="74">
        <v>924.76932294787298</v>
      </c>
      <c r="F351" s="145">
        <f>+E351</f>
        <v>924.76932294787298</v>
      </c>
      <c r="G351" s="4"/>
    </row>
    <row r="352" spans="1:7" x14ac:dyDescent="0.25">
      <c r="A352" s="39">
        <v>55</v>
      </c>
      <c r="B352" s="148" t="s">
        <v>62</v>
      </c>
      <c r="C352" s="148" t="s">
        <v>47</v>
      </c>
      <c r="D352" s="73">
        <v>3.7974537037037036E-2</v>
      </c>
      <c r="E352" s="70">
        <v>923.49893325205733</v>
      </c>
      <c r="F352" s="145">
        <f>+E352</f>
        <v>923.49893325205733</v>
      </c>
      <c r="G352" s="3"/>
    </row>
    <row r="353" spans="1:7" s="143" customFormat="1" x14ac:dyDescent="0.25">
      <c r="A353" s="39">
        <v>56</v>
      </c>
      <c r="B353" s="148" t="s">
        <v>288</v>
      </c>
      <c r="C353" s="147" t="s">
        <v>270</v>
      </c>
      <c r="D353" s="71">
        <v>3.78587962962963E-2</v>
      </c>
      <c r="E353" s="70">
        <v>917.73769489452741</v>
      </c>
      <c r="F353" s="5">
        <v>923</v>
      </c>
      <c r="G353" s="3">
        <v>918</v>
      </c>
    </row>
    <row r="354" spans="1:7" s="143" customFormat="1" x14ac:dyDescent="0.25">
      <c r="A354" s="39">
        <v>57</v>
      </c>
      <c r="B354" s="147" t="s">
        <v>167</v>
      </c>
      <c r="C354" s="147" t="s">
        <v>108</v>
      </c>
      <c r="D354" s="69">
        <v>3.6724537037037035E-2</v>
      </c>
      <c r="E354" s="70">
        <v>922.65364008824452</v>
      </c>
      <c r="F354" s="145">
        <v>922.65364008824452</v>
      </c>
      <c r="G354" s="147"/>
    </row>
    <row r="355" spans="1:7" s="143" customFormat="1" x14ac:dyDescent="0.25">
      <c r="A355" s="39">
        <v>58</v>
      </c>
      <c r="B355" s="148" t="s">
        <v>63</v>
      </c>
      <c r="C355" s="148" t="s">
        <v>46</v>
      </c>
      <c r="D355" s="71">
        <v>0.12986111111111112</v>
      </c>
      <c r="E355" s="70">
        <v>922.38770053475935</v>
      </c>
      <c r="F355" s="145">
        <f>+E355</f>
        <v>922.38770053475935</v>
      </c>
      <c r="G355" s="3"/>
    </row>
    <row r="356" spans="1:7" s="143" customFormat="1" x14ac:dyDescent="0.25">
      <c r="A356" s="39">
        <v>59</v>
      </c>
      <c r="B356" s="148" t="s">
        <v>64</v>
      </c>
      <c r="C356" s="148" t="s">
        <v>47</v>
      </c>
      <c r="D356" s="71">
        <v>3.802083333333333E-2</v>
      </c>
      <c r="E356" s="70">
        <v>922.3744292237443</v>
      </c>
      <c r="F356" s="145">
        <f>+E356</f>
        <v>922.3744292237443</v>
      </c>
      <c r="G356" s="3"/>
    </row>
    <row r="357" spans="1:7" s="143" customFormat="1" x14ac:dyDescent="0.25">
      <c r="A357" s="39">
        <v>60</v>
      </c>
      <c r="B357" s="148" t="s">
        <v>285</v>
      </c>
      <c r="C357" s="147" t="s">
        <v>270</v>
      </c>
      <c r="D357" s="71">
        <v>3.7685185185185183E-2</v>
      </c>
      <c r="E357" s="70">
        <v>921.96560196560188</v>
      </c>
      <c r="F357" s="5">
        <v>921.96560196560188</v>
      </c>
      <c r="G357" s="3"/>
    </row>
    <row r="358" spans="1:7" s="143" customFormat="1" x14ac:dyDescent="0.25">
      <c r="A358" s="39">
        <v>61</v>
      </c>
      <c r="B358" s="147" t="s">
        <v>168</v>
      </c>
      <c r="C358" s="147" t="s">
        <v>108</v>
      </c>
      <c r="D358" s="69">
        <v>3.6782407407407409E-2</v>
      </c>
      <c r="E358" s="70">
        <v>921.20201384518555</v>
      </c>
      <c r="F358" s="145">
        <v>921.20201384518555</v>
      </c>
      <c r="G358" s="147"/>
    </row>
    <row r="359" spans="1:7" s="143" customFormat="1" x14ac:dyDescent="0.25">
      <c r="A359" s="39">
        <v>62</v>
      </c>
      <c r="B359" s="147" t="s">
        <v>169</v>
      </c>
      <c r="C359" s="147" t="s">
        <v>108</v>
      </c>
      <c r="D359" s="69">
        <v>3.6793981481481483E-2</v>
      </c>
      <c r="E359" s="70">
        <v>920.91223655237479</v>
      </c>
      <c r="F359" s="145">
        <v>920.91223655237479</v>
      </c>
      <c r="G359" s="147"/>
    </row>
    <row r="360" spans="1:7" s="143" customFormat="1" x14ac:dyDescent="0.25">
      <c r="A360" s="39">
        <v>63</v>
      </c>
      <c r="B360" s="147" t="s">
        <v>170</v>
      </c>
      <c r="C360" s="147" t="s">
        <v>108</v>
      </c>
      <c r="D360" s="69">
        <v>3.6805555555555557E-2</v>
      </c>
      <c r="E360" s="70">
        <v>920.62264150943383</v>
      </c>
      <c r="F360" s="145">
        <v>920.62264150943383</v>
      </c>
      <c r="G360" s="147"/>
    </row>
    <row r="361" spans="1:7" s="143" customFormat="1" x14ac:dyDescent="0.25">
      <c r="A361" s="39">
        <v>64</v>
      </c>
      <c r="B361" s="148" t="s">
        <v>287</v>
      </c>
      <c r="C361" s="147" t="s">
        <v>270</v>
      </c>
      <c r="D361" s="71">
        <v>3.7743055555555557E-2</v>
      </c>
      <c r="E361" s="70">
        <v>920.55197792088302</v>
      </c>
      <c r="F361" s="5">
        <v>920.55197792088302</v>
      </c>
      <c r="G361" s="3">
        <v>917</v>
      </c>
    </row>
    <row r="362" spans="1:7" s="143" customFormat="1" x14ac:dyDescent="0.25">
      <c r="A362" s="39">
        <v>65</v>
      </c>
      <c r="B362" s="148" t="s">
        <v>286</v>
      </c>
      <c r="C362" s="147" t="s">
        <v>270</v>
      </c>
      <c r="D362" s="71">
        <v>3.7743055555555557E-2</v>
      </c>
      <c r="E362" s="70">
        <v>920.55197792088302</v>
      </c>
      <c r="F362" s="5">
        <v>920.55197792088302</v>
      </c>
      <c r="G362" s="3"/>
    </row>
    <row r="363" spans="1:7" s="143" customFormat="1" x14ac:dyDescent="0.25">
      <c r="A363" s="39">
        <v>66</v>
      </c>
      <c r="B363" s="147" t="s">
        <v>74</v>
      </c>
      <c r="C363" s="148" t="s">
        <v>33</v>
      </c>
      <c r="D363" s="71">
        <v>3.9664351851851853E-2</v>
      </c>
      <c r="E363" s="70">
        <v>920.53691275167785</v>
      </c>
      <c r="F363" s="145">
        <v>920.53691275167785</v>
      </c>
      <c r="G363" s="3"/>
    </row>
    <row r="364" spans="1:7" s="143" customFormat="1" x14ac:dyDescent="0.25">
      <c r="A364" s="39">
        <v>67</v>
      </c>
      <c r="B364" s="148" t="s">
        <v>65</v>
      </c>
      <c r="C364" s="148" t="s">
        <v>47</v>
      </c>
      <c r="D364" s="71">
        <v>3.8113425925925926E-2</v>
      </c>
      <c r="E364" s="70">
        <v>920.13361676283023</v>
      </c>
      <c r="F364" s="3">
        <v>920</v>
      </c>
      <c r="G364" s="3">
        <v>913</v>
      </c>
    </row>
    <row r="365" spans="1:7" s="143" customFormat="1" x14ac:dyDescent="0.25">
      <c r="A365" s="39">
        <v>68</v>
      </c>
      <c r="B365" s="147" t="s">
        <v>171</v>
      </c>
      <c r="C365" s="147" t="s">
        <v>108</v>
      </c>
      <c r="D365" s="69">
        <v>3.6851851851851851E-2</v>
      </c>
      <c r="E365" s="70">
        <v>919.46608040200999</v>
      </c>
      <c r="F365" s="145">
        <v>919.46608040200999</v>
      </c>
      <c r="G365" s="147"/>
    </row>
    <row r="366" spans="1:7" s="143" customFormat="1" x14ac:dyDescent="0.25">
      <c r="A366" s="39">
        <v>69</v>
      </c>
      <c r="B366" s="147" t="s">
        <v>75</v>
      </c>
      <c r="C366" s="148" t="s">
        <v>33</v>
      </c>
      <c r="D366" s="71">
        <v>3.9722222222222221E-2</v>
      </c>
      <c r="E366" s="70">
        <v>919.19580419580427</v>
      </c>
      <c r="F366" s="145">
        <v>919.19580419580427</v>
      </c>
      <c r="G366" s="3"/>
    </row>
    <row r="367" spans="1:7" s="143" customFormat="1" x14ac:dyDescent="0.25">
      <c r="A367" s="39">
        <v>70</v>
      </c>
      <c r="B367" s="147" t="s">
        <v>76</v>
      </c>
      <c r="C367" s="148" t="s">
        <v>33</v>
      </c>
      <c r="D367" s="71">
        <v>3.9733796296296302E-2</v>
      </c>
      <c r="E367" s="70">
        <v>918.92805126711323</v>
      </c>
      <c r="F367" s="145">
        <v>918.92805126711323</v>
      </c>
      <c r="G367" s="3"/>
    </row>
    <row r="368" spans="1:7" s="143" customFormat="1" x14ac:dyDescent="0.25">
      <c r="A368" s="39">
        <v>71</v>
      </c>
      <c r="B368" s="147" t="s">
        <v>172</v>
      </c>
      <c r="C368" s="147" t="s">
        <v>108</v>
      </c>
      <c r="D368" s="69">
        <v>3.6898148148148145E-2</v>
      </c>
      <c r="E368" s="70">
        <v>918.31242158092846</v>
      </c>
      <c r="F368" s="145">
        <v>918.31242158092846</v>
      </c>
      <c r="G368" s="147"/>
    </row>
    <row r="369" spans="1:7" s="143" customFormat="1" x14ac:dyDescent="0.25">
      <c r="A369" s="39">
        <v>72</v>
      </c>
      <c r="B369" s="147" t="s">
        <v>98</v>
      </c>
      <c r="C369" s="147" t="s">
        <v>91</v>
      </c>
      <c r="D369" s="71">
        <v>0.13820601851851852</v>
      </c>
      <c r="E369" s="70">
        <v>917.98090612176532</v>
      </c>
      <c r="F369" s="145">
        <v>917.98090612176532</v>
      </c>
      <c r="G369" s="3"/>
    </row>
    <row r="370" spans="1:7" s="143" customFormat="1" x14ac:dyDescent="0.25">
      <c r="A370" s="39">
        <v>73</v>
      </c>
      <c r="B370" s="147" t="s">
        <v>77</v>
      </c>
      <c r="C370" s="148" t="s">
        <v>33</v>
      </c>
      <c r="D370" s="71">
        <v>3.9780092592592589E-2</v>
      </c>
      <c r="E370" s="70">
        <v>917.85859761419863</v>
      </c>
      <c r="F370" s="145">
        <v>917.85859761419863</v>
      </c>
      <c r="G370" s="3"/>
    </row>
    <row r="371" spans="1:7" s="143" customFormat="1" x14ac:dyDescent="0.25">
      <c r="A371" s="39">
        <v>74</v>
      </c>
      <c r="B371" s="147" t="s">
        <v>78</v>
      </c>
      <c r="C371" s="148" t="s">
        <v>33</v>
      </c>
      <c r="D371" s="71">
        <v>3.9780092592592589E-2</v>
      </c>
      <c r="E371" s="70">
        <v>917.85859761419863</v>
      </c>
      <c r="F371" s="145">
        <v>917.85859761419863</v>
      </c>
      <c r="G371" s="3"/>
    </row>
    <row r="372" spans="1:7" s="143" customFormat="1" x14ac:dyDescent="0.25">
      <c r="A372" s="39">
        <v>75</v>
      </c>
      <c r="B372" s="147" t="s">
        <v>79</v>
      </c>
      <c r="C372" s="148" t="s">
        <v>33</v>
      </c>
      <c r="D372" s="71">
        <v>3.9791666666666663E-2</v>
      </c>
      <c r="E372" s="70">
        <v>917.59162303664937</v>
      </c>
      <c r="F372" s="145">
        <v>917.59162303664937</v>
      </c>
      <c r="G372" s="3"/>
    </row>
    <row r="373" spans="1:7" x14ac:dyDescent="0.25">
      <c r="A373" s="39">
        <v>76</v>
      </c>
      <c r="B373" s="147" t="s">
        <v>441</v>
      </c>
      <c r="C373" s="148" t="s">
        <v>439</v>
      </c>
      <c r="D373" s="71">
        <v>8.8148148148148142E-2</v>
      </c>
      <c r="E373" s="70">
        <v>917.53676470588255</v>
      </c>
      <c r="F373" s="145">
        <v>917.53676470588255</v>
      </c>
      <c r="G373" s="3"/>
    </row>
    <row r="374" spans="1:7" x14ac:dyDescent="0.25">
      <c r="A374" s="39">
        <v>77</v>
      </c>
      <c r="B374" s="147" t="s">
        <v>173</v>
      </c>
      <c r="C374" s="147" t="s">
        <v>108</v>
      </c>
      <c r="D374" s="69">
        <v>3.6944444444444446E-2</v>
      </c>
      <c r="E374" s="70">
        <v>917.16165413533815</v>
      </c>
      <c r="F374" s="145">
        <v>917.16165413533815</v>
      </c>
      <c r="G374" s="147"/>
    </row>
    <row r="375" spans="1:7" s="143" customFormat="1" x14ac:dyDescent="0.25">
      <c r="A375" s="39">
        <v>78</v>
      </c>
      <c r="B375" s="147" t="s">
        <v>152</v>
      </c>
      <c r="C375" s="150" t="s">
        <v>339</v>
      </c>
      <c r="D375" s="71">
        <v>0.13800925925925925</v>
      </c>
      <c r="E375" s="70">
        <v>916.76618584367657</v>
      </c>
      <c r="F375" s="145">
        <v>916.76618584367657</v>
      </c>
      <c r="G375" s="145"/>
    </row>
    <row r="376" spans="1:7" s="143" customFormat="1" x14ac:dyDescent="0.25">
      <c r="A376" s="39">
        <v>79</v>
      </c>
      <c r="B376" s="148" t="s">
        <v>66</v>
      </c>
      <c r="C376" s="148" t="s">
        <v>35</v>
      </c>
      <c r="D376" s="71">
        <v>6.8206018518518527E-2</v>
      </c>
      <c r="E376" s="70">
        <v>916.68759545223122</v>
      </c>
      <c r="F376" s="145">
        <f>+E376</f>
        <v>916.68759545223122</v>
      </c>
      <c r="G376" s="3"/>
    </row>
    <row r="377" spans="1:7" s="143" customFormat="1" x14ac:dyDescent="0.25">
      <c r="A377" s="39">
        <v>80</v>
      </c>
      <c r="B377" s="147" t="s">
        <v>338</v>
      </c>
      <c r="C377" s="150" t="s">
        <v>339</v>
      </c>
      <c r="D377" s="71">
        <v>0.1380787037037037</v>
      </c>
      <c r="E377" s="70">
        <v>916.30511316010052</v>
      </c>
      <c r="F377" s="145">
        <v>916.30511316010052</v>
      </c>
      <c r="G377" s="145"/>
    </row>
    <row r="378" spans="1:7" s="143" customFormat="1" x14ac:dyDescent="0.25">
      <c r="A378" s="39">
        <v>81</v>
      </c>
      <c r="B378" s="147" t="s">
        <v>80</v>
      </c>
      <c r="C378" s="148" t="s">
        <v>33</v>
      </c>
      <c r="D378" s="71">
        <v>3.9872685185185185E-2</v>
      </c>
      <c r="E378" s="70">
        <v>915.72714078374463</v>
      </c>
      <c r="F378" s="145">
        <v>915.72714078374463</v>
      </c>
      <c r="G378" s="3"/>
    </row>
    <row r="379" spans="1:7" s="143" customFormat="1" x14ac:dyDescent="0.25">
      <c r="A379" s="39">
        <v>82</v>
      </c>
      <c r="B379" s="148" t="s">
        <v>267</v>
      </c>
      <c r="C379" s="148" t="s">
        <v>250</v>
      </c>
      <c r="D379" s="71">
        <v>0.13162037037037036</v>
      </c>
      <c r="E379" s="70">
        <v>915.50350861765742</v>
      </c>
      <c r="F379" s="145">
        <v>915.50350861765742</v>
      </c>
      <c r="G379" s="3"/>
    </row>
    <row r="380" spans="1:7" s="143" customFormat="1" x14ac:dyDescent="0.25">
      <c r="A380" s="39">
        <v>83</v>
      </c>
      <c r="B380" s="148" t="s">
        <v>67</v>
      </c>
      <c r="C380" s="148" t="s">
        <v>47</v>
      </c>
      <c r="D380" s="71">
        <v>3.8321759259259257E-2</v>
      </c>
      <c r="E380" s="70">
        <v>915.13138024765931</v>
      </c>
      <c r="F380" s="3">
        <v>915</v>
      </c>
      <c r="G380" s="3">
        <v>903</v>
      </c>
    </row>
    <row r="381" spans="1:7" s="143" customFormat="1" x14ac:dyDescent="0.25">
      <c r="A381" s="39">
        <v>84</v>
      </c>
      <c r="B381" s="148" t="s">
        <v>68</v>
      </c>
      <c r="C381" s="148" t="s">
        <v>35</v>
      </c>
      <c r="D381" s="71">
        <v>6.8425925925925932E-2</v>
      </c>
      <c r="E381" s="70">
        <v>913.7415426251689</v>
      </c>
      <c r="F381" s="145">
        <f>+E381</f>
        <v>913.7415426251689</v>
      </c>
      <c r="G381" s="3"/>
    </row>
    <row r="382" spans="1:7" s="143" customFormat="1" x14ac:dyDescent="0.25">
      <c r="A382" s="39">
        <v>85</v>
      </c>
      <c r="B382" s="150" t="s">
        <v>291</v>
      </c>
      <c r="C382" s="145" t="s">
        <v>292</v>
      </c>
      <c r="D382" s="71">
        <v>6.3657407407407399E-2</v>
      </c>
      <c r="E382" s="70">
        <v>913.32000000000016</v>
      </c>
      <c r="F382" s="145">
        <v>913.32000000000016</v>
      </c>
      <c r="G382" s="4"/>
    </row>
    <row r="383" spans="1:7" s="143" customFormat="1" x14ac:dyDescent="0.25">
      <c r="A383" s="39">
        <v>86</v>
      </c>
      <c r="B383" s="147" t="s">
        <v>175</v>
      </c>
      <c r="C383" s="147" t="s">
        <v>108</v>
      </c>
      <c r="D383" s="69">
        <v>3.7106481481481483E-2</v>
      </c>
      <c r="E383" s="70">
        <v>913.15658140985636</v>
      </c>
      <c r="F383" s="145">
        <v>913.15658140985636</v>
      </c>
      <c r="G383" s="147"/>
    </row>
    <row r="384" spans="1:7" s="143" customFormat="1" x14ac:dyDescent="0.25">
      <c r="A384" s="39">
        <v>87</v>
      </c>
      <c r="B384" s="148" t="s">
        <v>268</v>
      </c>
      <c r="C384" s="148" t="s">
        <v>250</v>
      </c>
      <c r="D384" s="71">
        <v>0.13199074074074074</v>
      </c>
      <c r="E384" s="70">
        <v>912.93457558751311</v>
      </c>
      <c r="F384" s="145">
        <v>912.93457558751311</v>
      </c>
      <c r="G384" s="3"/>
    </row>
    <row r="385" spans="1:7" s="143" customFormat="1" x14ac:dyDescent="0.25">
      <c r="A385" s="39">
        <v>88</v>
      </c>
      <c r="B385" s="148" t="s">
        <v>69</v>
      </c>
      <c r="C385" s="148" t="s">
        <v>35</v>
      </c>
      <c r="D385" s="71">
        <v>6.851851851851852E-2</v>
      </c>
      <c r="E385" s="70">
        <v>912.50675675675654</v>
      </c>
      <c r="F385" s="145">
        <f>+E385</f>
        <v>912.50675675675654</v>
      </c>
      <c r="G385" s="3"/>
    </row>
    <row r="386" spans="1:7" s="143" customFormat="1" x14ac:dyDescent="0.25">
      <c r="A386" s="39">
        <v>89</v>
      </c>
      <c r="B386" s="148" t="s">
        <v>269</v>
      </c>
      <c r="C386" s="148" t="s">
        <v>250</v>
      </c>
      <c r="D386" s="71">
        <v>0.13224537037037037</v>
      </c>
      <c r="E386" s="70">
        <v>911.17678102573063</v>
      </c>
      <c r="F386" s="145">
        <v>911.17678102573063</v>
      </c>
      <c r="G386" s="3"/>
    </row>
    <row r="387" spans="1:7" s="143" customFormat="1" x14ac:dyDescent="0.25">
      <c r="A387" s="39">
        <v>90</v>
      </c>
      <c r="B387" s="36" t="s">
        <v>70</v>
      </c>
      <c r="C387" s="36" t="s">
        <v>35</v>
      </c>
      <c r="D387" s="75">
        <v>6.8657407407407403E-2</v>
      </c>
      <c r="E387" s="76">
        <v>910.66082265677676</v>
      </c>
      <c r="F387" s="45">
        <f>+E387</f>
        <v>910.66082265677676</v>
      </c>
      <c r="G387" s="60"/>
    </row>
    <row r="388" spans="1:7" x14ac:dyDescent="0.25">
      <c r="A388" s="15"/>
      <c r="B388" s="15"/>
      <c r="C388" s="15"/>
      <c r="D388" s="78"/>
      <c r="E388" s="14"/>
      <c r="F388" s="14"/>
      <c r="G388" s="68"/>
    </row>
    <row r="389" spans="1:7" x14ac:dyDescent="0.25">
      <c r="A389" s="77" t="s">
        <v>177</v>
      </c>
      <c r="B389" s="15"/>
      <c r="C389" s="15"/>
      <c r="D389" s="16"/>
      <c r="E389" s="14"/>
      <c r="F389" s="14"/>
      <c r="G389" s="68"/>
    </row>
    <row r="390" spans="1:7" x14ac:dyDescent="0.25">
      <c r="A390" s="77" t="s">
        <v>178</v>
      </c>
      <c r="B390" s="15"/>
      <c r="C390" s="15"/>
      <c r="D390" s="16"/>
      <c r="E390" s="14"/>
      <c r="F390" s="14"/>
      <c r="G390" s="68"/>
    </row>
    <row r="391" spans="1:7" x14ac:dyDescent="0.25">
      <c r="A391" s="15"/>
      <c r="B391" s="15"/>
      <c r="C391" s="15"/>
      <c r="D391" s="16"/>
      <c r="E391" s="14"/>
      <c r="F391" s="14"/>
      <c r="G391" s="68"/>
    </row>
    <row r="392" spans="1:7" x14ac:dyDescent="0.25">
      <c r="A392" s="15"/>
      <c r="B392" s="15"/>
      <c r="C392" s="15"/>
      <c r="D392" s="16"/>
      <c r="E392" s="67"/>
    </row>
    <row r="393" spans="1:7" x14ac:dyDescent="0.25">
      <c r="A393" s="15"/>
      <c r="B393" s="15"/>
      <c r="C393" s="15"/>
      <c r="D393" s="16"/>
      <c r="E393" s="14"/>
    </row>
  </sheetData>
  <sortState ref="B298:G387">
    <sortCondition descending="1" ref="F298:F38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workbookViewId="0">
      <selection activeCell="D3" sqref="D3"/>
    </sheetView>
  </sheetViews>
  <sheetFormatPr baseColWidth="10" defaultRowHeight="15" x14ac:dyDescent="0.25"/>
  <cols>
    <col min="1" max="1" width="8.85546875" customWidth="1"/>
    <col min="2" max="2" width="23.7109375" customWidth="1"/>
    <col min="3" max="3" width="7.7109375" style="7" customWidth="1"/>
    <col min="4" max="4" width="10.7109375" customWidth="1"/>
    <col min="5" max="6" width="7.140625" bestFit="1" customWidth="1"/>
    <col min="7" max="13" width="8.140625" bestFit="1" customWidth="1"/>
    <col min="14" max="14" width="8.140625" customWidth="1"/>
  </cols>
  <sheetData>
    <row r="1" spans="1:17" ht="18.75" x14ac:dyDescent="0.3">
      <c r="A1" s="79" t="s">
        <v>201</v>
      </c>
      <c r="B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" x14ac:dyDescent="0.25">
      <c r="A2" s="7" t="s">
        <v>176</v>
      </c>
      <c r="B2" s="7" t="s">
        <v>176</v>
      </c>
      <c r="C2" s="7" t="s">
        <v>176</v>
      </c>
      <c r="D2" s="7" t="s">
        <v>176</v>
      </c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x14ac:dyDescent="0.25">
      <c r="A3" s="80" t="s">
        <v>179</v>
      </c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x14ac:dyDescent="0.25">
      <c r="A4" s="81" t="s">
        <v>180</v>
      </c>
      <c r="B4" s="81" t="s">
        <v>2</v>
      </c>
      <c r="C4" s="81" t="s">
        <v>181</v>
      </c>
      <c r="D4" s="82">
        <v>1770</v>
      </c>
      <c r="E4" s="82">
        <v>1600</v>
      </c>
      <c r="F4" s="82">
        <v>1430</v>
      </c>
      <c r="G4" s="83">
        <v>1295</v>
      </c>
      <c r="H4" s="83">
        <v>1160</v>
      </c>
      <c r="I4" s="102">
        <v>1055</v>
      </c>
      <c r="J4" s="102">
        <v>950</v>
      </c>
      <c r="K4" s="85">
        <v>870</v>
      </c>
      <c r="L4" s="85">
        <v>790</v>
      </c>
      <c r="M4" s="86">
        <v>730</v>
      </c>
      <c r="N4" s="86">
        <v>670</v>
      </c>
    </row>
    <row r="5" spans="1:17" x14ac:dyDescent="0.25">
      <c r="A5" s="87">
        <v>42007</v>
      </c>
      <c r="B5" s="44" t="s">
        <v>182</v>
      </c>
      <c r="C5" s="59">
        <v>18.5</v>
      </c>
      <c r="D5" s="88">
        <v>3.5138888888888893E-2</v>
      </c>
      <c r="E5" s="88">
        <f>+D5*D4/E4</f>
        <v>3.8872395833333337E-2</v>
      </c>
      <c r="F5" s="88">
        <f>+E5*E4/F4</f>
        <v>4.3493589743589751E-2</v>
      </c>
      <c r="G5" s="88">
        <f>+F5*F4/G4</f>
        <v>4.8027670527670541E-2</v>
      </c>
      <c r="H5" s="88">
        <f t="shared" ref="H5:N5" si="0">+G5*G4/H4</f>
        <v>5.361709770114944E-2</v>
      </c>
      <c r="I5" s="88">
        <f t="shared" si="0"/>
        <v>5.8953396524486584E-2</v>
      </c>
      <c r="J5" s="88">
        <f t="shared" si="0"/>
        <v>6.5469298245614052E-2</v>
      </c>
      <c r="K5" s="88">
        <f t="shared" si="0"/>
        <v>7.1489463601532577E-2</v>
      </c>
      <c r="L5" s="88">
        <f t="shared" si="0"/>
        <v>7.8728902953586505E-2</v>
      </c>
      <c r="M5" s="88">
        <f t="shared" si="0"/>
        <v>8.519977168949773E-2</v>
      </c>
      <c r="N5" s="88">
        <f t="shared" si="0"/>
        <v>9.2829601990049762E-2</v>
      </c>
    </row>
    <row r="6" spans="1:17" x14ac:dyDescent="0.25">
      <c r="A6" s="89">
        <v>42043</v>
      </c>
      <c r="B6" s="90" t="s">
        <v>183</v>
      </c>
      <c r="C6" s="91">
        <v>15.8</v>
      </c>
      <c r="D6" s="92">
        <v>3.0173611111111113E-2</v>
      </c>
      <c r="E6" s="92">
        <v>3.3379629629629634E-2</v>
      </c>
      <c r="F6" s="92">
        <v>3.7349537037037035E-2</v>
      </c>
      <c r="G6" s="92">
        <v>4.1238425925925921E-2</v>
      </c>
      <c r="H6" s="92">
        <v>4.6041666666666668E-2</v>
      </c>
      <c r="I6" s="92">
        <v>5.0625000000000003E-2</v>
      </c>
      <c r="J6" s="92">
        <v>5.6215277777777774E-2</v>
      </c>
      <c r="K6" s="92">
        <v>6.1388888888888889E-2</v>
      </c>
      <c r="L6" s="92">
        <v>6.7604166666666674E-2</v>
      </c>
      <c r="M6" s="92">
        <v>7.3159722222222223E-2</v>
      </c>
      <c r="N6" s="92">
        <v>7.9710648148148142E-2</v>
      </c>
    </row>
    <row r="7" spans="1:17" x14ac:dyDescent="0.25">
      <c r="A7" s="89"/>
      <c r="B7" s="90" t="s">
        <v>184</v>
      </c>
      <c r="C7" s="91">
        <v>11</v>
      </c>
      <c r="D7" s="92">
        <v>2.0625000000000001E-2</v>
      </c>
      <c r="E7" s="92">
        <v>2.2812499999999999E-2</v>
      </c>
      <c r="F7" s="92">
        <v>2.5532407407407406E-2</v>
      </c>
      <c r="G7" s="92">
        <v>2.8194444444444442E-2</v>
      </c>
      <c r="H7" s="92">
        <v>3.1469907407407412E-2</v>
      </c>
      <c r="I7" s="92">
        <v>3.4606481481481481E-2</v>
      </c>
      <c r="J7" s="92">
        <v>3.8425925925925926E-2</v>
      </c>
      <c r="K7" s="92">
        <v>4.1956018518518517E-2</v>
      </c>
      <c r="L7" s="92">
        <v>4.6215277777777779E-2</v>
      </c>
      <c r="M7" s="92">
        <v>5.0011574074074076E-2</v>
      </c>
      <c r="N7" s="92">
        <v>5.4490740740740735E-2</v>
      </c>
    </row>
    <row r="8" spans="1:17" x14ac:dyDescent="0.25">
      <c r="A8" s="93">
        <v>42064</v>
      </c>
      <c r="B8" s="8" t="s">
        <v>46</v>
      </c>
      <c r="C8" s="3">
        <v>33.799999999999997</v>
      </c>
      <c r="D8" s="94">
        <v>6.7673611111111115E-2</v>
      </c>
      <c r="E8" s="94">
        <v>7.4872685185185181E-2</v>
      </c>
      <c r="F8" s="94">
        <v>8.3773148148148138E-2</v>
      </c>
      <c r="G8" s="94">
        <v>9.2500000000000013E-2</v>
      </c>
      <c r="H8" s="94">
        <v>0.10326388888888889</v>
      </c>
      <c r="I8" s="94">
        <v>0.11354166666666667</v>
      </c>
      <c r="J8" s="94">
        <v>0.12609953703703705</v>
      </c>
      <c r="K8" s="94">
        <v>0.13774305555555555</v>
      </c>
      <c r="L8" s="94">
        <v>0.15163194444444444</v>
      </c>
      <c r="M8" s="94">
        <v>0.16409722222222223</v>
      </c>
      <c r="N8" s="94">
        <v>0.17879629629629631</v>
      </c>
    </row>
    <row r="9" spans="1:17" x14ac:dyDescent="0.25">
      <c r="A9" s="93">
        <v>42078</v>
      </c>
      <c r="B9" s="8" t="s">
        <v>185</v>
      </c>
      <c r="C9" s="3">
        <v>10.9</v>
      </c>
      <c r="D9" s="94">
        <v>2.0185185185185184E-2</v>
      </c>
      <c r="E9" s="94">
        <v>2.2326388888888885E-2</v>
      </c>
      <c r="F9" s="94">
        <v>2.4988425925925928E-2</v>
      </c>
      <c r="G9" s="94">
        <v>2.7592592592592596E-2</v>
      </c>
      <c r="H9" s="94">
        <v>3.079861111111111E-2</v>
      </c>
      <c r="I9" s="94">
        <v>3.3865740740740738E-2</v>
      </c>
      <c r="J9" s="94">
        <v>3.7604166666666668E-2</v>
      </c>
      <c r="K9" s="94">
        <v>4.1064814814814811E-2</v>
      </c>
      <c r="L9" s="94">
        <v>4.521990740740741E-2</v>
      </c>
      <c r="M9" s="94">
        <v>4.8946759259259259E-2</v>
      </c>
      <c r="N9" s="94">
        <v>5.3321759259259256E-2</v>
      </c>
    </row>
    <row r="10" spans="1:17" x14ac:dyDescent="0.25">
      <c r="A10" s="93">
        <v>42084</v>
      </c>
      <c r="B10" s="8" t="s">
        <v>186</v>
      </c>
      <c r="C10" s="3">
        <v>10.7</v>
      </c>
      <c r="D10" s="94">
        <v>1.9814814814814816E-2</v>
      </c>
      <c r="E10" s="94">
        <v>2.1921296296296296E-2</v>
      </c>
      <c r="F10" s="94">
        <v>2.4525462962962968E-2</v>
      </c>
      <c r="G10" s="94">
        <v>2.7083333333333334E-2</v>
      </c>
      <c r="H10" s="94">
        <v>3.0231481481481481E-2</v>
      </c>
      <c r="I10" s="94">
        <v>3.3240740740740744E-2</v>
      </c>
      <c r="J10" s="94">
        <v>3.6921296296296292E-2</v>
      </c>
      <c r="K10" s="94">
        <v>4.0312499999999994E-2</v>
      </c>
      <c r="L10" s="94">
        <v>4.4398148148148152E-2</v>
      </c>
      <c r="M10" s="94">
        <v>4.8043981481481479E-2</v>
      </c>
      <c r="N10" s="94">
        <v>5.2349537037037042E-2</v>
      </c>
      <c r="P10" s="136"/>
    </row>
    <row r="11" spans="1:17" x14ac:dyDescent="0.25">
      <c r="A11" s="93">
        <v>42091</v>
      </c>
      <c r="B11" s="8" t="s">
        <v>91</v>
      </c>
      <c r="C11" s="3">
        <v>35.799999999999997</v>
      </c>
      <c r="D11" s="94">
        <v>7.1678240740740737E-2</v>
      </c>
      <c r="E11" s="94">
        <v>7.9293981481481479E-2</v>
      </c>
      <c r="F11" s="94">
        <v>8.8726851851851848E-2</v>
      </c>
      <c r="G11" s="94">
        <v>9.7974537037037027E-2</v>
      </c>
      <c r="H11" s="94">
        <v>0.109375</v>
      </c>
      <c r="I11" s="94">
        <v>0.12026620370370371</v>
      </c>
      <c r="J11" s="94">
        <v>0.13355324074074074</v>
      </c>
      <c r="K11" s="94">
        <v>0.14583333333333334</v>
      </c>
      <c r="L11" s="94">
        <v>0.16060185185185186</v>
      </c>
      <c r="M11" s="94">
        <v>0.17380787037037038</v>
      </c>
      <c r="N11" s="94">
        <v>0.18937499999999999</v>
      </c>
      <c r="P11" s="136"/>
    </row>
    <row r="12" spans="1:17" x14ac:dyDescent="0.25">
      <c r="A12" s="93">
        <v>42098</v>
      </c>
      <c r="B12" s="8" t="s">
        <v>187</v>
      </c>
      <c r="C12" s="3">
        <v>10.4</v>
      </c>
      <c r="D12" s="94">
        <v>1.9143518518518518E-2</v>
      </c>
      <c r="E12" s="94">
        <v>2.1168981481481483E-2</v>
      </c>
      <c r="F12" s="94">
        <v>2.3692129629629629E-2</v>
      </c>
      <c r="G12" s="94">
        <v>2.6157407407407407E-2</v>
      </c>
      <c r="H12" s="94">
        <v>2.9201388888888888E-2</v>
      </c>
      <c r="I12" s="94">
        <v>3.2106481481481479E-2</v>
      </c>
      <c r="J12" s="94">
        <v>3.5659722222222225E-2</v>
      </c>
      <c r="K12" s="94">
        <v>3.8935185185185191E-2</v>
      </c>
      <c r="L12" s="94">
        <v>4.2881944444444438E-2</v>
      </c>
      <c r="M12" s="94">
        <v>4.6400462962962963E-2</v>
      </c>
      <c r="N12" s="94">
        <v>5.0555555555555555E-2</v>
      </c>
      <c r="P12" s="136"/>
    </row>
    <row r="13" spans="1:17" s="7" customFormat="1" x14ac:dyDescent="0.25">
      <c r="A13" s="93">
        <v>42106</v>
      </c>
      <c r="B13" s="8" t="s">
        <v>241</v>
      </c>
      <c r="C13" s="3">
        <v>34</v>
      </c>
      <c r="D13" s="94">
        <v>6.8078703703703711E-2</v>
      </c>
      <c r="E13" s="94">
        <v>7.5312500000000004E-2</v>
      </c>
      <c r="F13" s="94">
        <v>8.4259259259259256E-2</v>
      </c>
      <c r="G13" s="94">
        <v>9.3043981481481478E-2</v>
      </c>
      <c r="H13" s="94">
        <v>0.10387731481481481</v>
      </c>
      <c r="I13" s="94">
        <v>0.11421296296296296</v>
      </c>
      <c r="J13" s="94">
        <v>0.12684027777777776</v>
      </c>
      <c r="K13" s="94">
        <v>0.13850694444444445</v>
      </c>
      <c r="L13" s="94">
        <v>0.15253472222222222</v>
      </c>
      <c r="M13" s="94">
        <v>0.16506944444444446</v>
      </c>
      <c r="N13" s="94">
        <v>0.17984953703703702</v>
      </c>
      <c r="P13" s="136"/>
    </row>
    <row r="14" spans="1:17" s="143" customFormat="1" x14ac:dyDescent="0.25">
      <c r="A14" s="93">
        <v>42106</v>
      </c>
      <c r="B14" s="147" t="s">
        <v>289</v>
      </c>
      <c r="C14" s="3">
        <v>10.6</v>
      </c>
      <c r="D14" s="94">
        <v>1.9629629629629629E-2</v>
      </c>
      <c r="E14" s="94">
        <v>2.1715277777777774E-2</v>
      </c>
      <c r="F14" s="94">
        <v>2.4296814296814295E-2</v>
      </c>
      <c r="G14" s="94">
        <v>2.6829686829686825E-2</v>
      </c>
      <c r="H14" s="94">
        <v>2.9952107279693482E-2</v>
      </c>
      <c r="I14" s="94">
        <v>3.2933122696155864E-2</v>
      </c>
      <c r="J14" s="94">
        <v>3.6573099415204674E-2</v>
      </c>
      <c r="K14" s="94">
        <v>3.993614303959131E-2</v>
      </c>
      <c r="L14" s="94">
        <v>4.3980309423347394E-2</v>
      </c>
      <c r="M14" s="94">
        <v>4.7595129375951291E-2</v>
      </c>
      <c r="N14" s="94">
        <v>5.1857379767827526E-2</v>
      </c>
      <c r="P14" s="136"/>
    </row>
    <row r="15" spans="1:17" x14ac:dyDescent="0.25">
      <c r="A15" s="93">
        <v>42113</v>
      </c>
      <c r="B15" s="8" t="s">
        <v>188</v>
      </c>
      <c r="C15" s="3">
        <v>17.2</v>
      </c>
      <c r="D15" s="94">
        <v>3.2847222222222222E-2</v>
      </c>
      <c r="E15" s="94">
        <v>3.6342592592592593E-2</v>
      </c>
      <c r="F15" s="94">
        <v>4.0659722222222222E-2</v>
      </c>
      <c r="G15" s="94">
        <v>4.4895833333333329E-2</v>
      </c>
      <c r="H15" s="94">
        <v>5.0115740740740738E-2</v>
      </c>
      <c r="I15" s="94">
        <v>5.5104166666666669E-2</v>
      </c>
      <c r="J15" s="94">
        <v>6.1203703703703705E-2</v>
      </c>
      <c r="K15" s="94">
        <v>6.682870370370371E-2</v>
      </c>
      <c r="L15" s="94">
        <v>7.3599537037037033E-2</v>
      </c>
      <c r="M15" s="94">
        <v>7.96412037037037E-2</v>
      </c>
      <c r="N15" s="94">
        <v>8.6770833333333339E-2</v>
      </c>
      <c r="P15" s="136"/>
      <c r="Q15" s="136"/>
    </row>
    <row r="16" spans="1:17" s="143" customFormat="1" x14ac:dyDescent="0.25">
      <c r="A16" s="93">
        <v>42125</v>
      </c>
      <c r="B16" s="147" t="s">
        <v>339</v>
      </c>
      <c r="C16" s="3">
        <v>35.700000000000003</v>
      </c>
      <c r="D16" s="94">
        <v>7.1481481481481479E-2</v>
      </c>
      <c r="E16" s="94">
        <v>7.9074074074074074E-2</v>
      </c>
      <c r="F16" s="94">
        <v>8.8483796296296283E-2</v>
      </c>
      <c r="G16" s="94">
        <v>9.7696759259259261E-2</v>
      </c>
      <c r="H16" s="94">
        <v>0.10907407407407409</v>
      </c>
      <c r="I16" s="94">
        <v>0.11993055555555555</v>
      </c>
      <c r="J16" s="94">
        <v>0.13318287037037038</v>
      </c>
      <c r="K16" s="94">
        <v>0.14542824074074076</v>
      </c>
      <c r="L16" s="94">
        <v>0.16016203703703705</v>
      </c>
      <c r="M16" s="94">
        <v>0.17332175925925927</v>
      </c>
      <c r="N16" s="94">
        <v>0.18884259259259259</v>
      </c>
      <c r="P16" s="136"/>
      <c r="Q16" s="136"/>
    </row>
    <row r="17" spans="1:17" x14ac:dyDescent="0.25">
      <c r="A17" s="93">
        <v>42132</v>
      </c>
      <c r="B17" s="8" t="s">
        <v>189</v>
      </c>
      <c r="C17" s="3">
        <v>21</v>
      </c>
      <c r="D17" s="94">
        <v>4.010416666666667E-2</v>
      </c>
      <c r="E17" s="94">
        <v>4.4363425925925924E-2</v>
      </c>
      <c r="F17" s="94">
        <v>4.9641203703703701E-2</v>
      </c>
      <c r="G17" s="94">
        <v>5.4814814814814816E-2</v>
      </c>
      <c r="H17" s="94">
        <v>6.1192129629629631E-2</v>
      </c>
      <c r="I17" s="94">
        <v>6.7280092592592586E-2</v>
      </c>
      <c r="J17" s="94">
        <v>7.4722222222222232E-2</v>
      </c>
      <c r="K17" s="94">
        <v>8.1585648148148157E-2</v>
      </c>
      <c r="L17" s="94">
        <v>8.9849537037037033E-2</v>
      </c>
      <c r="M17" s="94">
        <v>9.723379629629629E-2</v>
      </c>
      <c r="N17" s="94">
        <v>0.10594907407407407</v>
      </c>
      <c r="P17" s="136"/>
      <c r="Q17" s="136"/>
    </row>
    <row r="18" spans="1:17" s="143" customFormat="1" x14ac:dyDescent="0.25">
      <c r="A18" s="93">
        <v>42134</v>
      </c>
      <c r="B18" s="147" t="s">
        <v>357</v>
      </c>
      <c r="C18" s="3">
        <v>12</v>
      </c>
      <c r="D18" s="94">
        <v>2.2777777777777775E-2</v>
      </c>
      <c r="E18" s="94">
        <v>2.5196759259259256E-2</v>
      </c>
      <c r="F18" s="94">
        <v>2.8194444444444442E-2</v>
      </c>
      <c r="G18" s="94">
        <v>3.1134259259259261E-2</v>
      </c>
      <c r="H18" s="94">
        <v>3.4756944444444444E-2</v>
      </c>
      <c r="I18" s="94">
        <v>3.8217592592592588E-2</v>
      </c>
      <c r="J18" s="94">
        <v>4.2442129629629628E-2</v>
      </c>
      <c r="K18" s="94">
        <v>4.6342592592592595E-2</v>
      </c>
      <c r="L18" s="94">
        <v>5.1030092592592592E-2</v>
      </c>
      <c r="M18" s="94">
        <v>5.5231481481481486E-2</v>
      </c>
      <c r="N18" s="94">
        <v>6.0173611111111108E-2</v>
      </c>
      <c r="P18" s="136"/>
      <c r="Q18" s="136"/>
    </row>
    <row r="19" spans="1:17" x14ac:dyDescent="0.25">
      <c r="A19" s="93">
        <v>42141</v>
      </c>
      <c r="B19" s="8" t="s">
        <v>190</v>
      </c>
      <c r="C19" s="3">
        <v>23.5</v>
      </c>
      <c r="D19" s="94">
        <v>4.5694444444444447E-2</v>
      </c>
      <c r="E19" s="94">
        <v>5.0543981481481481E-2</v>
      </c>
      <c r="F19" s="94">
        <v>5.6562499999999995E-2</v>
      </c>
      <c r="G19" s="94">
        <v>6.2453703703703706E-2</v>
      </c>
      <c r="H19" s="94">
        <v>6.9722222222222227E-2</v>
      </c>
      <c r="I19" s="94">
        <v>7.6666666666666661E-2</v>
      </c>
      <c r="J19" s="94">
        <v>8.5138888888888889E-2</v>
      </c>
      <c r="K19" s="94">
        <v>9.2962962962962969E-2</v>
      </c>
      <c r="L19" s="94">
        <v>0.10238425925925926</v>
      </c>
      <c r="M19" s="94">
        <v>0.11079861111111111</v>
      </c>
      <c r="N19" s="94">
        <v>0.12071759259259258</v>
      </c>
      <c r="P19" s="136"/>
      <c r="Q19" s="136"/>
    </row>
    <row r="20" spans="1:17" x14ac:dyDescent="0.25">
      <c r="A20" s="93">
        <v>42169</v>
      </c>
      <c r="B20" s="8" t="s">
        <v>191</v>
      </c>
      <c r="C20" s="3">
        <v>10</v>
      </c>
      <c r="D20" s="94">
        <v>1.8402777777777778E-2</v>
      </c>
      <c r="E20" s="94">
        <v>2.0358072916666664E-2</v>
      </c>
      <c r="F20" s="94">
        <v>2.2778263403263402E-2</v>
      </c>
      <c r="G20" s="94">
        <v>2.5152831402831401E-2</v>
      </c>
      <c r="H20" s="94">
        <v>2.8080100574712642E-2</v>
      </c>
      <c r="I20" s="94">
        <v>3.0874802527646128E-2</v>
      </c>
      <c r="J20" s="94">
        <v>3.428728070175438E-2</v>
      </c>
      <c r="K20" s="94">
        <v>3.7440134099616856E-2</v>
      </c>
      <c r="L20" s="94">
        <v>4.1231540084388181E-2</v>
      </c>
      <c r="M20" s="94">
        <v>4.4620433789954332E-2</v>
      </c>
      <c r="N20" s="94">
        <v>4.8616293532338303E-2</v>
      </c>
      <c r="P20" s="136"/>
      <c r="Q20" s="136"/>
    </row>
    <row r="21" spans="1:17" x14ac:dyDescent="0.25">
      <c r="A21" s="93">
        <v>42190</v>
      </c>
      <c r="B21" s="8" t="s">
        <v>192</v>
      </c>
      <c r="C21" s="3">
        <v>21.2</v>
      </c>
      <c r="D21" s="94">
        <v>4.0486111111111112E-2</v>
      </c>
      <c r="E21" s="94">
        <v>4.4787760416666662E-2</v>
      </c>
      <c r="F21" s="94">
        <v>5.0112179487179484E-2</v>
      </c>
      <c r="G21" s="94">
        <v>5.533622908622908E-2</v>
      </c>
      <c r="H21" s="94">
        <v>6.1776221264367812E-2</v>
      </c>
      <c r="I21" s="94">
        <v>6.7924565560821479E-2</v>
      </c>
      <c r="J21" s="94">
        <v>7.5432017543859642E-2</v>
      </c>
      <c r="K21" s="94">
        <v>8.2368295019157087E-2</v>
      </c>
      <c r="L21" s="94">
        <v>9.0709388185654008E-2</v>
      </c>
      <c r="M21" s="94">
        <v>9.816495433789954E-2</v>
      </c>
      <c r="N21" s="94">
        <v>0.10695584577114427</v>
      </c>
      <c r="P21" s="136"/>
      <c r="Q21" s="136"/>
    </row>
    <row r="22" spans="1:17" x14ac:dyDescent="0.25">
      <c r="A22" s="93">
        <v>42204</v>
      </c>
      <c r="B22" s="8" t="s">
        <v>193</v>
      </c>
      <c r="C22" s="3">
        <v>31.5</v>
      </c>
      <c r="D22" s="94">
        <v>6.2708333333333338E-2</v>
      </c>
      <c r="E22" s="94">
        <v>6.9371093750000001E-2</v>
      </c>
      <c r="F22" s="94">
        <v>7.7618006993006999E-2</v>
      </c>
      <c r="G22" s="94">
        <v>8.5709459459459458E-2</v>
      </c>
      <c r="H22" s="94">
        <v>9.5684267241379309E-2</v>
      </c>
      <c r="I22" s="94">
        <v>0.10520734597156399</v>
      </c>
      <c r="J22" s="94">
        <v>0.11683552631578947</v>
      </c>
      <c r="K22" s="94">
        <v>0.12757902298850576</v>
      </c>
      <c r="L22" s="94">
        <v>0.140498417721519</v>
      </c>
      <c r="M22" s="94">
        <v>0.15204623287671234</v>
      </c>
      <c r="N22" s="94">
        <v>0.16566231343283583</v>
      </c>
      <c r="P22" s="136"/>
      <c r="Q22" s="136"/>
    </row>
    <row r="23" spans="1:17" x14ac:dyDescent="0.25">
      <c r="A23" s="93">
        <v>42239</v>
      </c>
      <c r="B23" s="8" t="s">
        <v>194</v>
      </c>
      <c r="C23" s="3">
        <v>28</v>
      </c>
      <c r="D23" s="94">
        <v>5.5092592592592596E-2</v>
      </c>
      <c r="E23" s="94">
        <v>6.0946180555555562E-2</v>
      </c>
      <c r="F23" s="94">
        <v>6.8191530691530694E-2</v>
      </c>
      <c r="G23" s="94">
        <v>7.5300300300300313E-2</v>
      </c>
      <c r="H23" s="94">
        <v>8.4063697318007669E-2</v>
      </c>
      <c r="I23" s="94">
        <v>9.2430226434965776E-2</v>
      </c>
      <c r="J23" s="94">
        <v>0.10264619883040937</v>
      </c>
      <c r="K23" s="94">
        <v>0.11208492975734356</v>
      </c>
      <c r="L23" s="94">
        <v>0.12343530239099861</v>
      </c>
      <c r="M23" s="94">
        <v>0.1335806697108067</v>
      </c>
      <c r="N23" s="94">
        <v>0.14554311774461029</v>
      </c>
      <c r="P23" s="136"/>
      <c r="Q23" s="136"/>
    </row>
    <row r="24" spans="1:17" x14ac:dyDescent="0.25">
      <c r="A24" s="93">
        <v>42253</v>
      </c>
      <c r="B24" s="8" t="s">
        <v>195</v>
      </c>
      <c r="C24" s="3">
        <v>32</v>
      </c>
      <c r="D24" s="94">
        <v>6.3703703703703707E-2</v>
      </c>
      <c r="E24" s="94">
        <v>7.0472222222222228E-2</v>
      </c>
      <c r="F24" s="94">
        <v>7.8850038850038856E-2</v>
      </c>
      <c r="G24" s="94">
        <v>8.7069927069927069E-2</v>
      </c>
      <c r="H24" s="94">
        <v>9.7203065134099625E-2</v>
      </c>
      <c r="I24" s="94">
        <v>0.1068773038441285</v>
      </c>
      <c r="J24" s="94">
        <v>0.11869005847953217</v>
      </c>
      <c r="K24" s="94">
        <v>0.12960408684546615</v>
      </c>
      <c r="L24" s="94">
        <v>0.14272855133614629</v>
      </c>
      <c r="M24" s="94">
        <v>0.15445966514459666</v>
      </c>
      <c r="N24" s="94">
        <v>0.16829187396351575</v>
      </c>
      <c r="P24" s="136"/>
      <c r="Q24" s="136"/>
    </row>
    <row r="25" spans="1:17" x14ac:dyDescent="0.25">
      <c r="A25" s="93">
        <v>42273</v>
      </c>
      <c r="B25" s="8" t="s">
        <v>196</v>
      </c>
      <c r="C25" s="3">
        <v>28.6</v>
      </c>
      <c r="D25" s="94">
        <v>5.6273148148148155E-2</v>
      </c>
      <c r="E25" s="94">
        <v>6.2252170138888896E-2</v>
      </c>
      <c r="F25" s="94">
        <v>6.9652777777777786E-2</v>
      </c>
      <c r="G25" s="94">
        <v>7.691387816387818E-2</v>
      </c>
      <c r="H25" s="94">
        <v>8.5865062260536418E-2</v>
      </c>
      <c r="I25" s="94">
        <v>9.4410874144286477E-2</v>
      </c>
      <c r="J25" s="94">
        <v>0.10484576023391814</v>
      </c>
      <c r="K25" s="94">
        <v>0.11448674968071522</v>
      </c>
      <c r="L25" s="94">
        <v>0.12608034458509143</v>
      </c>
      <c r="M25" s="94">
        <v>0.13644311263318115</v>
      </c>
      <c r="N25" s="94">
        <v>0.14866189883913766</v>
      </c>
      <c r="P25" s="136"/>
      <c r="Q25" s="136"/>
    </row>
    <row r="26" spans="1:17" x14ac:dyDescent="0.25">
      <c r="A26" s="93">
        <v>42288</v>
      </c>
      <c r="B26" s="8" t="s">
        <v>197</v>
      </c>
      <c r="C26" s="3">
        <v>27.5</v>
      </c>
      <c r="D26" s="94">
        <v>5.4108796296296301E-2</v>
      </c>
      <c r="E26" s="94">
        <v>5.9857855902777785E-2</v>
      </c>
      <c r="F26" s="94">
        <v>6.6973824786324798E-2</v>
      </c>
      <c r="G26" s="94">
        <v>7.3955652080652093E-2</v>
      </c>
      <c r="H26" s="94">
        <v>8.2562559865900401E-2</v>
      </c>
      <c r="I26" s="94">
        <v>9.0779686677198532E-2</v>
      </c>
      <c r="J26" s="94">
        <v>0.10081323099415206</v>
      </c>
      <c r="K26" s="94">
        <v>0.11008341315453386</v>
      </c>
      <c r="L26" s="94">
        <v>0.12123110056258792</v>
      </c>
      <c r="M26" s="94">
        <v>0.13119530060882803</v>
      </c>
      <c r="N26" s="94">
        <v>0.14294413349917084</v>
      </c>
      <c r="P26" s="136"/>
      <c r="Q26" s="136"/>
    </row>
    <row r="27" spans="1:17" x14ac:dyDescent="0.25">
      <c r="A27" s="95">
        <v>42315</v>
      </c>
      <c r="B27" s="9" t="s">
        <v>198</v>
      </c>
      <c r="C27" s="60">
        <v>10.7</v>
      </c>
      <c r="D27" s="96">
        <v>1.9814814814814813E-2</v>
      </c>
      <c r="E27" s="96">
        <v>2.1920138888888885E-2</v>
      </c>
      <c r="F27" s="96">
        <v>2.452602952602952E-2</v>
      </c>
      <c r="G27" s="96">
        <v>2.7082797082797077E-2</v>
      </c>
      <c r="H27" s="96">
        <v>3.0234674329501911E-2</v>
      </c>
      <c r="I27" s="96">
        <v>3.3243812532912052E-2</v>
      </c>
      <c r="J27" s="96">
        <v>3.6918128654970753E-2</v>
      </c>
      <c r="K27" s="96">
        <v>4.0312899106002546E-2</v>
      </c>
      <c r="L27" s="96">
        <v>4.4395218002812931E-2</v>
      </c>
      <c r="M27" s="96">
        <v>4.8044140030441392E-2</v>
      </c>
      <c r="N27" s="96">
        <v>5.2346600331674951E-2</v>
      </c>
      <c r="P27" s="136"/>
      <c r="Q27" s="136"/>
    </row>
    <row r="28" spans="1:17" x14ac:dyDescent="0.25">
      <c r="A28" s="95">
        <v>42323</v>
      </c>
      <c r="B28" s="9" t="s">
        <v>199</v>
      </c>
      <c r="C28" s="60">
        <v>27.7</v>
      </c>
      <c r="D28" s="97">
        <v>5.4502314814814816E-2</v>
      </c>
      <c r="E28" s="96">
        <v>6.0289351851851851E-2</v>
      </c>
      <c r="F28" s="96">
        <v>6.7465277777777777E-2</v>
      </c>
      <c r="G28" s="96">
        <v>7.4490740740740746E-2</v>
      </c>
      <c r="H28" s="96">
        <v>8.3159722222222218E-2</v>
      </c>
      <c r="I28" s="96">
        <v>9.1435185185185189E-2</v>
      </c>
      <c r="J28" s="96">
        <v>0.10155092592592592</v>
      </c>
      <c r="K28" s="96">
        <v>0.11087962962962962</v>
      </c>
      <c r="L28" s="96">
        <v>0.12211805555555555</v>
      </c>
      <c r="M28" s="96">
        <v>0.13215277777777779</v>
      </c>
      <c r="N28" s="96">
        <v>0.14398148148148149</v>
      </c>
      <c r="P28" s="136"/>
    </row>
    <row r="29" spans="1:17" x14ac:dyDescent="0.25">
      <c r="A29" s="98" t="s">
        <v>200</v>
      </c>
      <c r="B29" s="11"/>
      <c r="C29" s="99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7" s="7" customFormat="1" x14ac:dyDescent="0.25">
      <c r="A30" s="98"/>
      <c r="B30" s="11"/>
      <c r="C30" s="99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7" s="7" customFormat="1" x14ac:dyDescent="0.25">
      <c r="A31" s="98"/>
      <c r="B31" s="11"/>
      <c r="C31" s="99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7" s="7" customFormat="1" x14ac:dyDescent="0.25">
      <c r="A32" s="98"/>
      <c r="B32" s="11"/>
      <c r="C32" s="166" t="s">
        <v>320</v>
      </c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6" s="7" customFormat="1" x14ac:dyDescent="0.25">
      <c r="A33" s="98"/>
      <c r="B33" s="11"/>
      <c r="C33" s="99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6" s="7" customFormat="1" x14ac:dyDescent="0.25">
      <c r="A34" s="98"/>
      <c r="B34" s="11"/>
      <c r="C34" s="99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6" s="7" customFormat="1" x14ac:dyDescent="0.25">
      <c r="A35" s="98"/>
      <c r="B35" s="11"/>
      <c r="C35" s="99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6" s="7" customFormat="1" x14ac:dyDescent="0.25">
      <c r="A36" s="98"/>
      <c r="B36" s="11"/>
      <c r="C36" s="99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6" s="7" customFormat="1" x14ac:dyDescent="0.25">
      <c r="A37" s="98"/>
      <c r="B37" s="11"/>
      <c r="C37" s="99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6" x14ac:dyDescent="0.25">
      <c r="A38" s="98"/>
      <c r="B38" s="11"/>
      <c r="C38" s="99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6" x14ac:dyDescent="0.25">
      <c r="A39" s="80" t="s">
        <v>202</v>
      </c>
      <c r="B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6" x14ac:dyDescent="0.25">
      <c r="A40" s="81" t="s">
        <v>180</v>
      </c>
      <c r="B40" s="81" t="s">
        <v>2</v>
      </c>
      <c r="C40" s="81" t="s">
        <v>181</v>
      </c>
      <c r="D40" s="103">
        <v>1770</v>
      </c>
      <c r="E40" s="103">
        <v>1600</v>
      </c>
      <c r="F40" s="103">
        <v>1430</v>
      </c>
      <c r="G40" s="83">
        <v>1295</v>
      </c>
      <c r="H40" s="83">
        <v>1160</v>
      </c>
      <c r="I40" s="84">
        <v>1055</v>
      </c>
      <c r="J40" s="84">
        <v>950</v>
      </c>
      <c r="K40" s="85">
        <v>870</v>
      </c>
      <c r="L40" s="85">
        <v>790</v>
      </c>
      <c r="M40" s="86">
        <v>730</v>
      </c>
      <c r="N40" s="86">
        <v>670</v>
      </c>
    </row>
    <row r="41" spans="1:16" x14ac:dyDescent="0.25">
      <c r="A41" s="104">
        <v>42029</v>
      </c>
      <c r="B41" s="44" t="s">
        <v>203</v>
      </c>
      <c r="C41" s="59">
        <v>38</v>
      </c>
      <c r="D41" s="88">
        <v>7.6527777777777778E-2</v>
      </c>
      <c r="E41" s="88">
        <v>8.4664351851851852E-2</v>
      </c>
      <c r="F41" s="88">
        <v>9.4722222222222222E-2</v>
      </c>
      <c r="G41" s="88">
        <v>0.1045949074074074</v>
      </c>
      <c r="H41" s="88">
        <v>0.11677083333333334</v>
      </c>
      <c r="I41" s="88">
        <v>0.12839120370370369</v>
      </c>
      <c r="J41" s="88">
        <v>0.14258101851851854</v>
      </c>
      <c r="K41" s="88">
        <v>0.15569444444444444</v>
      </c>
      <c r="L41" s="88">
        <v>0.17145833333333335</v>
      </c>
      <c r="M41" s="88">
        <v>0.18555555555555556</v>
      </c>
      <c r="N41" s="88">
        <v>0.20217592592592593</v>
      </c>
    </row>
    <row r="42" spans="1:16" x14ac:dyDescent="0.25">
      <c r="A42" s="104" t="s">
        <v>204</v>
      </c>
      <c r="B42" s="44" t="s">
        <v>205</v>
      </c>
      <c r="C42" s="59">
        <v>67.78</v>
      </c>
      <c r="D42" s="88">
        <v>0.1670949074074074</v>
      </c>
      <c r="E42" s="88">
        <v>0.18484953703703702</v>
      </c>
      <c r="F42" s="88">
        <v>0.20682870370370368</v>
      </c>
      <c r="G42" s="88">
        <v>0.22839120370370369</v>
      </c>
      <c r="H42" s="88">
        <v>0.25496527777777778</v>
      </c>
      <c r="I42" s="88">
        <v>0.28034722222222225</v>
      </c>
      <c r="J42" s="88">
        <v>0.31133101851851852</v>
      </c>
      <c r="K42" s="88">
        <v>0.3399537037037037</v>
      </c>
      <c r="L42" s="88">
        <v>0.37438657407407411</v>
      </c>
      <c r="M42" s="88">
        <v>0.40515046296296298</v>
      </c>
      <c r="N42" s="88">
        <v>0.44143518518518521</v>
      </c>
    </row>
    <row r="43" spans="1:16" x14ac:dyDescent="0.25">
      <c r="A43" s="104">
        <v>42057</v>
      </c>
      <c r="B43" s="44" t="s">
        <v>10</v>
      </c>
      <c r="C43" s="59">
        <v>39</v>
      </c>
      <c r="D43" s="88">
        <v>7.8541666666666662E-2</v>
      </c>
      <c r="E43" s="88">
        <v>8.6886574074074074E-2</v>
      </c>
      <c r="F43" s="88">
        <v>9.7210648148148157E-2</v>
      </c>
      <c r="G43" s="88">
        <v>0.10734953703703703</v>
      </c>
      <c r="H43" s="88">
        <v>0.11983796296296297</v>
      </c>
      <c r="I43" s="88">
        <v>0.13177083333333334</v>
      </c>
      <c r="J43" s="88">
        <v>0.14633101851851851</v>
      </c>
      <c r="K43" s="88">
        <v>0.15979166666666667</v>
      </c>
      <c r="L43" s="88">
        <v>0.17597222222222222</v>
      </c>
      <c r="M43" s="88">
        <v>0.19043981481481484</v>
      </c>
      <c r="N43" s="88">
        <v>0.2074884259259259</v>
      </c>
    </row>
    <row r="44" spans="1:16" x14ac:dyDescent="0.25">
      <c r="A44" s="93">
        <v>42119</v>
      </c>
      <c r="B44" s="8" t="s">
        <v>206</v>
      </c>
      <c r="C44" s="3">
        <v>67</v>
      </c>
      <c r="D44" s="94">
        <v>0.16517361111111109</v>
      </c>
      <c r="E44" s="94">
        <v>0.18272330729166664</v>
      </c>
      <c r="F44" s="94">
        <v>0.20444565850815849</v>
      </c>
      <c r="G44" s="94">
        <v>0.22575852638352636</v>
      </c>
      <c r="H44" s="94">
        <v>0.25203214798850571</v>
      </c>
      <c r="I44" s="94">
        <v>0.27711591627172194</v>
      </c>
      <c r="J44" s="94">
        <v>0.30774451754385962</v>
      </c>
      <c r="K44" s="94">
        <v>0.33604286398467431</v>
      </c>
      <c r="L44" s="94">
        <v>0.37007252109704636</v>
      </c>
      <c r="M44" s="94">
        <v>0.40048944063926939</v>
      </c>
      <c r="N44" s="94">
        <v>0.43635416666666665</v>
      </c>
    </row>
    <row r="45" spans="1:16" s="143" customFormat="1" x14ac:dyDescent="0.25">
      <c r="A45" s="93">
        <v>42127</v>
      </c>
      <c r="B45" s="147" t="s">
        <v>343</v>
      </c>
      <c r="C45" s="3">
        <v>41</v>
      </c>
      <c r="D45" s="94">
        <v>8.2569444444444445E-2</v>
      </c>
      <c r="E45" s="94">
        <v>9.1342592592592586E-2</v>
      </c>
      <c r="F45" s="94">
        <v>0.10219907407407408</v>
      </c>
      <c r="G45" s="94">
        <v>0.11285879629629629</v>
      </c>
      <c r="H45" s="94">
        <v>0.12599537037037037</v>
      </c>
      <c r="I45" s="94">
        <v>0.13853009259259261</v>
      </c>
      <c r="J45" s="94">
        <v>0.15384259259259259</v>
      </c>
      <c r="K45" s="94">
        <v>0.16798611111111109</v>
      </c>
      <c r="L45" s="94">
        <v>0.18500000000000003</v>
      </c>
      <c r="M45" s="94">
        <v>0.20020833333333332</v>
      </c>
      <c r="N45" s="94">
        <v>0.21813657407407408</v>
      </c>
      <c r="P45" s="136"/>
    </row>
    <row r="46" spans="1:16" s="143" customFormat="1" x14ac:dyDescent="0.25">
      <c r="A46" s="93">
        <v>42133</v>
      </c>
      <c r="B46" s="147" t="s">
        <v>367</v>
      </c>
      <c r="C46" s="3">
        <v>44</v>
      </c>
      <c r="D46" s="94">
        <v>9.268518518518519E-2</v>
      </c>
      <c r="E46" s="94">
        <v>0.10253472222222222</v>
      </c>
      <c r="F46" s="94">
        <v>0.11472222222222223</v>
      </c>
      <c r="G46" s="94">
        <v>0.12667824074074074</v>
      </c>
      <c r="H46" s="94">
        <v>0.1414236111111111</v>
      </c>
      <c r="I46" s="94">
        <v>0.15549768518518517</v>
      </c>
      <c r="J46" s="94">
        <v>0.17268518518518519</v>
      </c>
      <c r="K46" s="94">
        <v>0.18856481481481482</v>
      </c>
      <c r="L46" s="94">
        <v>0.20766203703703703</v>
      </c>
      <c r="M46" s="94">
        <v>0.22473379629629631</v>
      </c>
      <c r="N46" s="94">
        <v>0.24484953703703705</v>
      </c>
      <c r="P46" s="136"/>
    </row>
    <row r="47" spans="1:16" x14ac:dyDescent="0.25">
      <c r="A47" s="93">
        <v>42138</v>
      </c>
      <c r="B47" s="8" t="s">
        <v>207</v>
      </c>
      <c r="C47" s="3">
        <v>62</v>
      </c>
      <c r="D47" s="94">
        <v>0.14782407407407408</v>
      </c>
      <c r="E47" s="94">
        <v>0.16353009259259257</v>
      </c>
      <c r="F47" s="94">
        <v>0.18297453703703703</v>
      </c>
      <c r="G47" s="94">
        <v>0.20204861111111114</v>
      </c>
      <c r="H47" s="94">
        <v>0.22555555555555554</v>
      </c>
      <c r="I47" s="94">
        <v>0.24800925925925923</v>
      </c>
      <c r="J47" s="94">
        <v>0.2754166666666667</v>
      </c>
      <c r="K47" s="94">
        <v>0.30074074074074075</v>
      </c>
      <c r="L47" s="94">
        <v>0.33120370370370372</v>
      </c>
      <c r="M47" s="94">
        <v>0.35842592592592593</v>
      </c>
      <c r="N47" s="94">
        <v>0.39052083333333337</v>
      </c>
      <c r="P47" s="136"/>
    </row>
    <row r="48" spans="1:16" x14ac:dyDescent="0.25">
      <c r="A48" s="93">
        <v>42162</v>
      </c>
      <c r="B48" s="8" t="s">
        <v>208</v>
      </c>
      <c r="C48" s="3">
        <v>56.5</v>
      </c>
      <c r="D48" s="94">
        <v>0.13078703703703706</v>
      </c>
      <c r="E48" s="94">
        <v>0.14468315972222226</v>
      </c>
      <c r="F48" s="94">
        <v>0.16188325563325567</v>
      </c>
      <c r="G48" s="94">
        <v>0.17875911625911628</v>
      </c>
      <c r="H48" s="94">
        <v>0.19956297892720309</v>
      </c>
      <c r="I48" s="94">
        <v>0.21942469720905744</v>
      </c>
      <c r="J48" s="94">
        <v>0.24367690058479538</v>
      </c>
      <c r="K48" s="94">
        <v>0.26608397190293748</v>
      </c>
      <c r="L48" s="94">
        <v>0.29302918424753871</v>
      </c>
      <c r="M48" s="94">
        <v>0.31711377473363783</v>
      </c>
      <c r="N48" s="94">
        <v>0.34551202321724717</v>
      </c>
      <c r="P48" s="136"/>
    </row>
    <row r="49" spans="1:16" x14ac:dyDescent="0.25">
      <c r="A49" s="93">
        <v>42197</v>
      </c>
      <c r="B49" s="8" t="s">
        <v>209</v>
      </c>
      <c r="C49" s="3">
        <v>64.5</v>
      </c>
      <c r="D49" s="94">
        <v>0.15602430555555558</v>
      </c>
      <c r="E49" s="94">
        <v>0.17260188802083334</v>
      </c>
      <c r="F49" s="94">
        <v>0.19312099358974361</v>
      </c>
      <c r="G49" s="94">
        <v>0.21325329794079795</v>
      </c>
      <c r="H49" s="94">
        <v>0.23807156968390805</v>
      </c>
      <c r="I49" s="94">
        <v>0.26176589652448656</v>
      </c>
      <c r="J49" s="94">
        <v>0.29069791666666667</v>
      </c>
      <c r="K49" s="94">
        <v>0.31742875957854411</v>
      </c>
      <c r="L49" s="94">
        <v>0.34957344409282703</v>
      </c>
      <c r="M49" s="94">
        <v>0.3783055079908676</v>
      </c>
      <c r="N49" s="94">
        <v>0.41218361318407964</v>
      </c>
      <c r="P49" s="136"/>
    </row>
    <row r="50" spans="1:16" x14ac:dyDescent="0.25">
      <c r="A50" s="93">
        <v>42204</v>
      </c>
      <c r="B50" s="8" t="s">
        <v>210</v>
      </c>
      <c r="C50" s="3">
        <v>58.5</v>
      </c>
      <c r="D50" s="94">
        <v>0.13744791666666667</v>
      </c>
      <c r="E50" s="94">
        <v>0.15205175781249999</v>
      </c>
      <c r="F50" s="94">
        <v>0.17012784090909092</v>
      </c>
      <c r="G50" s="94">
        <v>0.18786317567567568</v>
      </c>
      <c r="H50" s="94">
        <v>0.20972656249999999</v>
      </c>
      <c r="I50" s="94">
        <v>0.23059982227488152</v>
      </c>
      <c r="J50" s="94">
        <v>0.25608717105263157</v>
      </c>
      <c r="K50" s="94">
        <v>0.27963541666666669</v>
      </c>
      <c r="L50" s="94">
        <v>0.30795292721518985</v>
      </c>
      <c r="M50" s="94">
        <v>0.3332641267123288</v>
      </c>
      <c r="N50" s="94">
        <v>0.36310867537313435</v>
      </c>
      <c r="P50" s="136"/>
    </row>
    <row r="51" spans="1:16" x14ac:dyDescent="0.25">
      <c r="A51" s="93">
        <v>42217</v>
      </c>
      <c r="B51" s="8" t="s">
        <v>211</v>
      </c>
      <c r="C51" s="3">
        <v>52</v>
      </c>
      <c r="D51" s="94">
        <v>0.11856481481481482</v>
      </c>
      <c r="E51" s="94">
        <v>0.13116232638888889</v>
      </c>
      <c r="F51" s="94">
        <v>0.1467550505050505</v>
      </c>
      <c r="G51" s="94">
        <v>0.16205383955383956</v>
      </c>
      <c r="H51" s="94">
        <v>0.18091355363984674</v>
      </c>
      <c r="I51" s="94">
        <v>0.19891916798314901</v>
      </c>
      <c r="J51" s="94">
        <v>0.22090497076023391</v>
      </c>
      <c r="K51" s="94">
        <v>0.24121807151979566</v>
      </c>
      <c r="L51" s="94">
        <v>0.26564521800281293</v>
      </c>
      <c r="M51" s="94">
        <v>0.28747907153729069</v>
      </c>
      <c r="N51" s="94">
        <v>0.31322346600331674</v>
      </c>
      <c r="P51" s="136"/>
    </row>
    <row r="52" spans="1:16" x14ac:dyDescent="0.25">
      <c r="A52" s="93">
        <v>42232</v>
      </c>
      <c r="B52" s="8" t="s">
        <v>212</v>
      </c>
      <c r="C52" s="3">
        <v>54.5</v>
      </c>
      <c r="D52" s="94">
        <v>0.12615740740740741</v>
      </c>
      <c r="E52" s="94">
        <v>0.13956163194444446</v>
      </c>
      <c r="F52" s="94">
        <v>0.15615287490287491</v>
      </c>
      <c r="G52" s="94">
        <v>0.17243135993135994</v>
      </c>
      <c r="H52" s="94">
        <v>0.19249880268199235</v>
      </c>
      <c r="I52" s="94">
        <v>0.2116574512901527</v>
      </c>
      <c r="J52" s="94">
        <v>0.23505116959064329</v>
      </c>
      <c r="K52" s="94">
        <v>0.25666507024265645</v>
      </c>
      <c r="L52" s="94">
        <v>0.28265646976090014</v>
      </c>
      <c r="M52" s="94">
        <v>0.30588850837138509</v>
      </c>
      <c r="N52" s="94">
        <v>0.33328150912106136</v>
      </c>
      <c r="P52" s="136"/>
    </row>
    <row r="53" spans="1:16" x14ac:dyDescent="0.25">
      <c r="A53" s="93">
        <v>42260</v>
      </c>
      <c r="B53" s="8" t="s">
        <v>213</v>
      </c>
      <c r="C53" s="3">
        <v>43.5</v>
      </c>
      <c r="D53" s="94">
        <v>9.012152777777778E-2</v>
      </c>
      <c r="E53" s="94">
        <v>9.9696940104166673E-2</v>
      </c>
      <c r="F53" s="94">
        <v>0.11154902389277389</v>
      </c>
      <c r="G53" s="94">
        <v>0.12317768661518662</v>
      </c>
      <c r="H53" s="94">
        <v>0.13751302083333333</v>
      </c>
      <c r="I53" s="94">
        <v>0.15119915086887836</v>
      </c>
      <c r="J53" s="94">
        <v>0.16791063596491229</v>
      </c>
      <c r="K53" s="94">
        <v>0.18335069444444446</v>
      </c>
      <c r="L53" s="94">
        <v>0.20191785337552742</v>
      </c>
      <c r="M53" s="94">
        <v>0.21851384132420093</v>
      </c>
      <c r="N53" s="94">
        <v>0.23808224502487563</v>
      </c>
      <c r="P53" s="136"/>
    </row>
    <row r="54" spans="1:16" x14ac:dyDescent="0.25">
      <c r="A54" s="93">
        <v>42267</v>
      </c>
      <c r="B54" s="8" t="s">
        <v>214</v>
      </c>
      <c r="C54" s="3">
        <v>41</v>
      </c>
      <c r="D54" s="94">
        <v>8.2569444444444445E-2</v>
      </c>
      <c r="E54" s="94">
        <v>9.1342447916666666E-2</v>
      </c>
      <c r="F54" s="94">
        <v>0.10220134032634033</v>
      </c>
      <c r="G54" s="94">
        <v>0.11285553410553412</v>
      </c>
      <c r="H54" s="94">
        <v>0.12598958333333335</v>
      </c>
      <c r="I54" s="94">
        <v>0.13852883096366508</v>
      </c>
      <c r="J54" s="94">
        <v>0.15383991228070176</v>
      </c>
      <c r="K54" s="94">
        <v>0.16798611111111111</v>
      </c>
      <c r="L54" s="94">
        <v>0.18499736286919832</v>
      </c>
      <c r="M54" s="94">
        <v>0.20020262557077625</v>
      </c>
      <c r="N54" s="94">
        <v>0.21813121890547266</v>
      </c>
      <c r="P54" s="136"/>
    </row>
    <row r="55" spans="1:16" x14ac:dyDescent="0.25">
      <c r="A55" s="93">
        <v>42316</v>
      </c>
      <c r="B55" s="8" t="s">
        <v>215</v>
      </c>
      <c r="C55" s="3">
        <v>38.5</v>
      </c>
      <c r="D55" s="94">
        <v>7.7534722222222227E-2</v>
      </c>
      <c r="E55" s="94">
        <v>8.5772786458333333E-2</v>
      </c>
      <c r="F55" s="94">
        <v>9.5969551282051285E-2</v>
      </c>
      <c r="G55" s="94">
        <v>0.10597409909909909</v>
      </c>
      <c r="H55" s="94">
        <v>0.11830729166666666</v>
      </c>
      <c r="I55" s="94">
        <v>0.13008195102685624</v>
      </c>
      <c r="J55" s="94">
        <v>0.14445942982456139</v>
      </c>
      <c r="K55" s="94">
        <v>0.15774305555555557</v>
      </c>
      <c r="L55" s="94">
        <v>0.17371703586497891</v>
      </c>
      <c r="M55" s="94">
        <v>0.18799514840182649</v>
      </c>
      <c r="N55" s="94">
        <v>0.20483053482587063</v>
      </c>
      <c r="P55" s="136"/>
    </row>
    <row r="56" spans="1:16" x14ac:dyDescent="0.25">
      <c r="A56" s="95">
        <v>42344</v>
      </c>
      <c r="B56" s="9" t="s">
        <v>216</v>
      </c>
      <c r="C56" s="60">
        <v>49.8</v>
      </c>
      <c r="D56" s="96">
        <v>0.11181944444444443</v>
      </c>
      <c r="E56" s="96">
        <v>0.12370026041666665</v>
      </c>
      <c r="F56" s="96">
        <v>0.13840588578088578</v>
      </c>
      <c r="G56" s="96">
        <v>0.15283429858429856</v>
      </c>
      <c r="H56" s="96">
        <v>0.17062104885057469</v>
      </c>
      <c r="I56" s="96">
        <v>0.18760229067930489</v>
      </c>
      <c r="J56" s="96">
        <v>0.20833728070175436</v>
      </c>
      <c r="K56" s="96">
        <v>0.22749473180076626</v>
      </c>
      <c r="L56" s="96">
        <v>0.25053217299578057</v>
      </c>
      <c r="M56" s="96">
        <v>0.27112385844748854</v>
      </c>
      <c r="N56" s="96">
        <v>0.29540360696517409</v>
      </c>
      <c r="P56" s="136"/>
    </row>
    <row r="57" spans="1:16" x14ac:dyDescent="0.25">
      <c r="A57" s="7" t="s">
        <v>217</v>
      </c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P57" s="136"/>
    </row>
    <row r="59" spans="1:16" x14ac:dyDescent="0.25">
      <c r="A59" s="80" t="s">
        <v>218</v>
      </c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6" x14ac:dyDescent="0.25">
      <c r="A60" s="81" t="s">
        <v>180</v>
      </c>
      <c r="B60" s="81" t="s">
        <v>2</v>
      </c>
      <c r="C60" s="81" t="s">
        <v>181</v>
      </c>
      <c r="D60" s="82">
        <v>1770</v>
      </c>
      <c r="E60" s="82">
        <v>1600</v>
      </c>
      <c r="F60" s="82">
        <v>1430</v>
      </c>
      <c r="G60" s="83">
        <v>1295</v>
      </c>
      <c r="H60" s="83">
        <v>1160</v>
      </c>
      <c r="I60" s="105">
        <v>1055</v>
      </c>
      <c r="J60" s="105">
        <v>950</v>
      </c>
      <c r="K60" s="85">
        <v>870</v>
      </c>
      <c r="L60" s="85">
        <v>790</v>
      </c>
      <c r="M60" s="86">
        <v>730</v>
      </c>
      <c r="N60" s="86">
        <v>670</v>
      </c>
    </row>
    <row r="61" spans="1:16" x14ac:dyDescent="0.25">
      <c r="A61" s="104">
        <v>42029</v>
      </c>
      <c r="B61" s="44" t="s">
        <v>219</v>
      </c>
      <c r="C61" s="59">
        <v>70</v>
      </c>
      <c r="D61" s="88">
        <v>0.17824074074074073</v>
      </c>
      <c r="E61" s="88">
        <v>0.19717592592592592</v>
      </c>
      <c r="F61" s="88">
        <v>0.22062499999999999</v>
      </c>
      <c r="G61" s="88">
        <v>0.24362268518518518</v>
      </c>
      <c r="H61" s="88">
        <v>0.27196759259259257</v>
      </c>
      <c r="I61" s="88">
        <v>0.29903935185185188</v>
      </c>
      <c r="J61" s="88">
        <v>0.33209490740740738</v>
      </c>
      <c r="K61" s="88">
        <v>0.36262731481481486</v>
      </c>
      <c r="L61" s="88">
        <v>0.3993518518518519</v>
      </c>
      <c r="M61" s="88">
        <v>0.43217592592592591</v>
      </c>
      <c r="N61" s="88">
        <v>0.47087962962962965</v>
      </c>
    </row>
    <row r="62" spans="1:16" x14ac:dyDescent="0.25">
      <c r="A62" s="93">
        <v>42084</v>
      </c>
      <c r="B62" s="8" t="s">
        <v>21</v>
      </c>
      <c r="C62" s="3">
        <v>96.95</v>
      </c>
      <c r="D62" s="94">
        <v>0.2502314814814815</v>
      </c>
      <c r="E62" s="94">
        <v>0.27681712962962962</v>
      </c>
      <c r="F62" s="94">
        <v>0.30972222222222223</v>
      </c>
      <c r="G62" s="94">
        <v>0.3420138888888889</v>
      </c>
      <c r="H62" s="94">
        <v>0.3818171296296296</v>
      </c>
      <c r="I62" s="94">
        <v>0.41981481481481481</v>
      </c>
      <c r="J62" s="94">
        <v>0.46621527777777777</v>
      </c>
      <c r="K62" s="94">
        <v>0.50908564814814816</v>
      </c>
      <c r="L62" s="94">
        <v>0.56063657407407408</v>
      </c>
      <c r="M62" s="94">
        <v>0.60672453703703699</v>
      </c>
      <c r="N62" s="94">
        <v>0.66105324074074068</v>
      </c>
    </row>
    <row r="63" spans="1:16" x14ac:dyDescent="0.25">
      <c r="A63" s="93">
        <v>42091</v>
      </c>
      <c r="B63" s="8" t="s">
        <v>220</v>
      </c>
      <c r="C63" s="3">
        <v>122</v>
      </c>
      <c r="D63" s="94">
        <v>0.33324074074074073</v>
      </c>
      <c r="E63" s="94">
        <v>0.36864583333333334</v>
      </c>
      <c r="F63" s="94">
        <v>0.41247685185185184</v>
      </c>
      <c r="G63" s="94">
        <v>0.45547453703703705</v>
      </c>
      <c r="H63" s="94">
        <v>0.50848379629629636</v>
      </c>
      <c r="I63" s="94">
        <v>0.55908564814814821</v>
      </c>
      <c r="J63" s="94">
        <v>0.62087962962962961</v>
      </c>
      <c r="K63" s="94">
        <v>0.67797453703703703</v>
      </c>
      <c r="L63" s="94">
        <v>0.74663194444444436</v>
      </c>
      <c r="M63" s="94">
        <v>0.80799768518518522</v>
      </c>
      <c r="N63" s="94">
        <v>0.88034722222222228</v>
      </c>
    </row>
    <row r="64" spans="1:16" s="7" customFormat="1" x14ac:dyDescent="0.25">
      <c r="A64" s="93">
        <v>42105</v>
      </c>
      <c r="B64" s="8" t="s">
        <v>240</v>
      </c>
      <c r="C64" s="3">
        <v>85.2</v>
      </c>
      <c r="D64" s="94">
        <v>0.21990740740740741</v>
      </c>
      <c r="E64" s="94">
        <v>0.24326388888888886</v>
      </c>
      <c r="F64" s="94">
        <v>0.27218749999999997</v>
      </c>
      <c r="G64" s="94">
        <v>0.30056712962962961</v>
      </c>
      <c r="H64" s="94">
        <v>0.33554398148148151</v>
      </c>
      <c r="I64" s="94">
        <v>0.3689351851851852</v>
      </c>
      <c r="J64" s="94">
        <v>0.40971064814814812</v>
      </c>
      <c r="K64" s="94">
        <v>0.44738425925925923</v>
      </c>
      <c r="L64" s="94">
        <v>0.49269675925925926</v>
      </c>
      <c r="M64" s="94">
        <v>0.53319444444444442</v>
      </c>
      <c r="N64" s="94">
        <v>0.5809375</v>
      </c>
    </row>
    <row r="65" spans="1:17" x14ac:dyDescent="0.25">
      <c r="A65" s="93">
        <v>42119</v>
      </c>
      <c r="B65" s="8" t="s">
        <v>221</v>
      </c>
      <c r="C65" s="3">
        <v>86.3</v>
      </c>
      <c r="D65" s="94">
        <v>0.22274305555555554</v>
      </c>
      <c r="E65" s="94">
        <v>0.24641203703703704</v>
      </c>
      <c r="F65" s="94">
        <v>0.2757060185185185</v>
      </c>
      <c r="G65" s="94">
        <v>0.30444444444444446</v>
      </c>
      <c r="H65" s="94">
        <v>0.33987268518518521</v>
      </c>
      <c r="I65" s="94">
        <v>0.3737037037037037</v>
      </c>
      <c r="J65" s="94">
        <v>0.41500000000000004</v>
      </c>
      <c r="K65" s="94">
        <v>0.45315972222222217</v>
      </c>
      <c r="L65" s="94">
        <v>0.49905092592592593</v>
      </c>
      <c r="M65" s="94">
        <v>0.54006944444444438</v>
      </c>
      <c r="N65" s="94">
        <v>0.58843750000000006</v>
      </c>
      <c r="P65" s="136"/>
      <c r="Q65" s="136"/>
    </row>
    <row r="66" spans="1:17" s="143" customFormat="1" x14ac:dyDescent="0.25">
      <c r="A66" s="93">
        <v>42133</v>
      </c>
      <c r="B66" s="147" t="s">
        <v>369</v>
      </c>
      <c r="C66" s="3">
        <v>105</v>
      </c>
      <c r="D66" s="94">
        <v>0.2746527777777778</v>
      </c>
      <c r="E66" s="94">
        <v>0.30383101851851851</v>
      </c>
      <c r="F66" s="94">
        <v>0.3399537037037037</v>
      </c>
      <c r="G66" s="94">
        <v>0.37539351851851849</v>
      </c>
      <c r="H66" s="94">
        <v>0.41912037037037037</v>
      </c>
      <c r="I66" s="94">
        <v>0.46078703703703705</v>
      </c>
      <c r="J66" s="94">
        <v>0.51172453703703702</v>
      </c>
      <c r="K66" s="94">
        <v>0.55877314814814816</v>
      </c>
      <c r="L66" s="94">
        <v>0.61535879629629631</v>
      </c>
      <c r="M66" s="94">
        <v>0.66593749999999996</v>
      </c>
      <c r="N66" s="94">
        <v>0.7255787037037037</v>
      </c>
      <c r="P66" s="136"/>
      <c r="Q66" s="136"/>
    </row>
    <row r="67" spans="1:17" x14ac:dyDescent="0.25">
      <c r="A67" s="93">
        <v>42147</v>
      </c>
      <c r="B67" s="8" t="s">
        <v>222</v>
      </c>
      <c r="C67" s="3">
        <v>97.3</v>
      </c>
      <c r="D67" s="94">
        <v>0.25113310185185184</v>
      </c>
      <c r="E67" s="94">
        <v>0.27781599392361112</v>
      </c>
      <c r="F67" s="94">
        <v>0.31084307012432011</v>
      </c>
      <c r="G67" s="94">
        <v>0.34324756006006002</v>
      </c>
      <c r="H67" s="94">
        <v>0.38319447437739462</v>
      </c>
      <c r="I67" s="94">
        <v>0.42133231305950497</v>
      </c>
      <c r="J67" s="94">
        <v>0.46790062134502919</v>
      </c>
      <c r="K67" s="94">
        <v>0.51092596583652616</v>
      </c>
      <c r="L67" s="94">
        <v>0.56266530414908578</v>
      </c>
      <c r="M67" s="94">
        <v>0.60891176750380516</v>
      </c>
      <c r="N67" s="94">
        <v>0.66344117951907122</v>
      </c>
      <c r="P67" s="136"/>
      <c r="Q67" s="136"/>
    </row>
    <row r="68" spans="1:17" x14ac:dyDescent="0.25">
      <c r="A68" s="93">
        <v>42182</v>
      </c>
      <c r="B68" s="8" t="s">
        <v>223</v>
      </c>
      <c r="C68" s="3">
        <v>97</v>
      </c>
      <c r="D68" s="94">
        <v>0.25035879629629632</v>
      </c>
      <c r="E68" s="94">
        <v>0.27695941840277777</v>
      </c>
      <c r="F68" s="94">
        <v>0.30988466394716396</v>
      </c>
      <c r="G68" s="94">
        <v>0.34218924281424284</v>
      </c>
      <c r="H68" s="94">
        <v>0.38201299090038315</v>
      </c>
      <c r="I68" s="94">
        <v>0.4200332411795682</v>
      </c>
      <c r="J68" s="94">
        <v>0.46645796783625731</v>
      </c>
      <c r="K68" s="94">
        <v>0.5093506545338442</v>
      </c>
      <c r="L68" s="94">
        <v>0.56093046765119547</v>
      </c>
      <c r="M68" s="94">
        <v>0.60703434170471848</v>
      </c>
      <c r="N68" s="94">
        <v>0.66139562603648427</v>
      </c>
      <c r="P68" s="136"/>
      <c r="Q68" s="136"/>
    </row>
    <row r="69" spans="1:17" x14ac:dyDescent="0.25">
      <c r="A69" s="93">
        <v>42217</v>
      </c>
      <c r="B69" s="8" t="s">
        <v>224</v>
      </c>
      <c r="C69" s="3">
        <v>83.5</v>
      </c>
      <c r="D69" s="94">
        <v>0.21551504629629631</v>
      </c>
      <c r="E69" s="94">
        <v>0.23841351996527782</v>
      </c>
      <c r="F69" s="94">
        <v>0.26675638597513601</v>
      </c>
      <c r="G69" s="94">
        <v>0.29456496675246679</v>
      </c>
      <c r="H69" s="94">
        <v>0.32884623443486594</v>
      </c>
      <c r="I69" s="94">
        <v>0.36157500658241182</v>
      </c>
      <c r="J69" s="94">
        <v>0.40153855994152049</v>
      </c>
      <c r="K69" s="94">
        <v>0.43846164591315456</v>
      </c>
      <c r="L69" s="94">
        <v>0.48286282524613228</v>
      </c>
      <c r="M69" s="94">
        <v>0.52255018074581439</v>
      </c>
      <c r="N69" s="94">
        <v>0.56934571932006639</v>
      </c>
      <c r="P69" s="136"/>
      <c r="Q69" s="136"/>
    </row>
    <row r="70" spans="1:17" x14ac:dyDescent="0.25">
      <c r="A70" s="93">
        <v>42246</v>
      </c>
      <c r="B70" s="8" t="s">
        <v>225</v>
      </c>
      <c r="C70" s="3">
        <v>94</v>
      </c>
      <c r="D70" s="94">
        <v>0.24261574074074074</v>
      </c>
      <c r="E70" s="94">
        <v>0.26839366319444447</v>
      </c>
      <c r="F70" s="94">
        <v>0.30030060217560217</v>
      </c>
      <c r="G70" s="94">
        <v>0.33160607035607037</v>
      </c>
      <c r="H70" s="94">
        <v>0.37019815613026819</v>
      </c>
      <c r="I70" s="94">
        <v>0.40704252238020011</v>
      </c>
      <c r="J70" s="94">
        <v>0.45203143274853802</v>
      </c>
      <c r="K70" s="94">
        <v>0.49359754150702428</v>
      </c>
      <c r="L70" s="94">
        <v>0.54358210267229257</v>
      </c>
      <c r="M70" s="94">
        <v>0.58826008371385086</v>
      </c>
      <c r="N70" s="94">
        <v>0.64094009121061357</v>
      </c>
      <c r="P70" s="136"/>
      <c r="Q70" s="136"/>
    </row>
    <row r="71" spans="1:17" x14ac:dyDescent="0.25">
      <c r="A71" s="95">
        <v>42300</v>
      </c>
      <c r="B71" s="9" t="s">
        <v>226</v>
      </c>
      <c r="C71" s="60">
        <v>110</v>
      </c>
      <c r="D71" s="96">
        <v>0.28773148148148153</v>
      </c>
      <c r="E71" s="96">
        <v>0.31830295138888892</v>
      </c>
      <c r="F71" s="96">
        <v>0.35614316239316246</v>
      </c>
      <c r="G71" s="96">
        <v>0.3932700557700558</v>
      </c>
      <c r="H71" s="96">
        <v>0.43903855363984678</v>
      </c>
      <c r="I71" s="96">
        <v>0.48273433385992631</v>
      </c>
      <c r="J71" s="96">
        <v>0.53608918128654981</v>
      </c>
      <c r="K71" s="96">
        <v>0.58538473818646242</v>
      </c>
      <c r="L71" s="96">
        <v>0.64466420534458513</v>
      </c>
      <c r="M71" s="96">
        <v>0.69765030441400311</v>
      </c>
      <c r="N71" s="96">
        <v>0.76012645107794374</v>
      </c>
      <c r="P71" s="136"/>
      <c r="Q71" s="136"/>
    </row>
    <row r="72" spans="1:17" x14ac:dyDescent="0.25">
      <c r="A72" s="106" t="s">
        <v>227</v>
      </c>
      <c r="B72" s="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P72" s="136"/>
      <c r="Q72" s="136"/>
    </row>
    <row r="73" spans="1:17" x14ac:dyDescent="0.25">
      <c r="P73" s="136"/>
      <c r="Q73" s="136"/>
    </row>
    <row r="74" spans="1:17" x14ac:dyDescent="0.25">
      <c r="A74" s="98" t="s">
        <v>233</v>
      </c>
      <c r="P74" s="136"/>
      <c r="Q74" s="136"/>
    </row>
    <row r="75" spans="1:17" x14ac:dyDescent="0.25">
      <c r="P75" s="136"/>
      <c r="Q75" s="136"/>
    </row>
    <row r="76" spans="1:17" x14ac:dyDescent="0.25">
      <c r="A76" s="107" t="s">
        <v>228</v>
      </c>
      <c r="B76" s="7"/>
      <c r="D76" s="7"/>
      <c r="E76" s="7"/>
      <c r="F76" s="7"/>
      <c r="G76" s="7"/>
      <c r="H76" s="101"/>
      <c r="I76" s="101"/>
      <c r="J76" s="101"/>
      <c r="P76" s="136"/>
      <c r="Q76" s="136"/>
    </row>
    <row r="77" spans="1:17" x14ac:dyDescent="0.25">
      <c r="A77" s="7"/>
      <c r="B77" s="7"/>
      <c r="D77" s="7"/>
      <c r="E77" s="186" t="s">
        <v>229</v>
      </c>
      <c r="F77" s="187"/>
      <c r="G77" s="187"/>
      <c r="H77" s="187"/>
      <c r="I77" s="187"/>
      <c r="J77" s="188"/>
    </row>
    <row r="78" spans="1:17" x14ac:dyDescent="0.25">
      <c r="A78" s="81" t="s">
        <v>180</v>
      </c>
      <c r="B78" s="81" t="s">
        <v>234</v>
      </c>
      <c r="C78" s="81" t="s">
        <v>181</v>
      </c>
      <c r="D78" s="10" t="s">
        <v>230</v>
      </c>
      <c r="E78" s="108" t="s">
        <v>231</v>
      </c>
      <c r="F78" s="108" t="s">
        <v>231</v>
      </c>
      <c r="G78" s="108" t="s">
        <v>237</v>
      </c>
      <c r="H78" s="108" t="s">
        <v>238</v>
      </c>
      <c r="I78" s="108" t="s">
        <v>239</v>
      </c>
      <c r="J78" s="108" t="s">
        <v>232</v>
      </c>
    </row>
    <row r="79" spans="1:17" x14ac:dyDescent="0.25">
      <c r="A79" s="87">
        <v>42007</v>
      </c>
      <c r="B79" s="44" t="s">
        <v>182</v>
      </c>
      <c r="C79" s="59">
        <v>18.5</v>
      </c>
      <c r="D79" s="109">
        <v>9.375E-2</v>
      </c>
      <c r="E79" s="110" t="str">
        <f t="shared" ref="E79:E102" si="1">IF(($D5*$D$4/$D79)&gt;1429.99,$D5*$D$4/$D79,"")</f>
        <v/>
      </c>
      <c r="F79" s="131" t="str">
        <f t="shared" ref="F79:F102" si="2">IF(AND(($D5*$D$4/$D79)&gt;1159.99,($D5*$D$4/$D79)&lt;1430),$D5*$D$4/$D79,"")</f>
        <v/>
      </c>
      <c r="G79" s="111" t="str">
        <f t="shared" ref="G79:G102" si="3">IF(AND(($D5*$D$4/$D79)&gt;949.99,($D5*$D$4/$D79)&lt;1160),$D5*$D$4/$D79,"")</f>
        <v/>
      </c>
      <c r="H79" s="130" t="str">
        <f t="shared" ref="H79:H102" si="4">IF(AND(($D5*$D$4/$D79)&gt;789.99,($D5*$D$4/$D79)&lt;950),$D5*$D$4/$D79,"")</f>
        <v/>
      </c>
      <c r="I79" s="112" t="str">
        <f t="shared" ref="I79:I102" si="5">IF(AND(($D5*$D$4/$D79)&gt;669.99,($D5*$D$4/$D79)&lt;790),$D5*$D$4/$D79,"")</f>
        <v/>
      </c>
      <c r="J79" s="113">
        <f t="shared" ref="J79:J102" si="6">IF(($D5*$D$4/$D79)&lt;670,$D5*$D$4/$D79,"")</f>
        <v>663.42222222222233</v>
      </c>
    </row>
    <row r="80" spans="1:17" x14ac:dyDescent="0.25">
      <c r="A80" s="89">
        <v>42043</v>
      </c>
      <c r="B80" s="90" t="s">
        <v>183</v>
      </c>
      <c r="C80" s="91">
        <v>15.8</v>
      </c>
      <c r="D80" s="109">
        <v>7.9861111111111105E-2</v>
      </c>
      <c r="E80" s="110" t="str">
        <f t="shared" si="1"/>
        <v/>
      </c>
      <c r="F80" s="131" t="str">
        <f t="shared" si="2"/>
        <v/>
      </c>
      <c r="G80" s="111" t="str">
        <f t="shared" si="3"/>
        <v/>
      </c>
      <c r="H80" s="130" t="str">
        <f t="shared" si="4"/>
        <v/>
      </c>
      <c r="I80" s="112" t="str">
        <f t="shared" si="5"/>
        <v/>
      </c>
      <c r="J80" s="113">
        <f t="shared" si="6"/>
        <v>668.75217391304363</v>
      </c>
    </row>
    <row r="81" spans="1:10" x14ac:dyDescent="0.25">
      <c r="A81" s="89"/>
      <c r="B81" s="90" t="s">
        <v>184</v>
      </c>
      <c r="C81" s="91">
        <v>11</v>
      </c>
      <c r="D81" s="109">
        <v>5.5555555555555552E-2</v>
      </c>
      <c r="E81" s="110" t="str">
        <f t="shared" si="1"/>
        <v/>
      </c>
      <c r="F81" s="131" t="str">
        <f t="shared" si="2"/>
        <v/>
      </c>
      <c r="G81" s="111" t="str">
        <f t="shared" si="3"/>
        <v/>
      </c>
      <c r="H81" s="130" t="str">
        <f t="shared" si="4"/>
        <v/>
      </c>
      <c r="I81" s="112" t="str">
        <f t="shared" si="5"/>
        <v/>
      </c>
      <c r="J81" s="113">
        <f t="shared" si="6"/>
        <v>657.11250000000007</v>
      </c>
    </row>
    <row r="82" spans="1:10" x14ac:dyDescent="0.25">
      <c r="A82" s="93">
        <v>42064</v>
      </c>
      <c r="B82" s="8" t="s">
        <v>46</v>
      </c>
      <c r="C82" s="3">
        <v>33.799999999999997</v>
      </c>
      <c r="D82" s="109">
        <v>0.18055555555555555</v>
      </c>
      <c r="E82" s="110" t="str">
        <f t="shared" si="1"/>
        <v/>
      </c>
      <c r="F82" s="131" t="str">
        <f t="shared" si="2"/>
        <v/>
      </c>
      <c r="G82" s="111" t="str">
        <f t="shared" si="3"/>
        <v/>
      </c>
      <c r="H82" s="130" t="str">
        <f t="shared" si="4"/>
        <v/>
      </c>
      <c r="I82" s="112" t="str">
        <f t="shared" si="5"/>
        <v/>
      </c>
      <c r="J82" s="113">
        <f t="shared" si="6"/>
        <v>663.40961538461545</v>
      </c>
    </row>
    <row r="83" spans="1:10" x14ac:dyDescent="0.25">
      <c r="A83" s="93">
        <v>42078</v>
      </c>
      <c r="B83" s="8" t="s">
        <v>185</v>
      </c>
      <c r="C83" s="3">
        <v>10.9</v>
      </c>
      <c r="D83" s="109">
        <v>5.5555555555555552E-2</v>
      </c>
      <c r="E83" s="110" t="str">
        <f t="shared" si="1"/>
        <v/>
      </c>
      <c r="F83" s="131" t="str">
        <f t="shared" si="2"/>
        <v/>
      </c>
      <c r="G83" s="111" t="str">
        <f t="shared" si="3"/>
        <v/>
      </c>
      <c r="H83" s="130" t="str">
        <f t="shared" si="4"/>
        <v/>
      </c>
      <c r="I83" s="112" t="str">
        <f t="shared" si="5"/>
        <v/>
      </c>
      <c r="J83" s="113">
        <f t="shared" si="6"/>
        <v>643.1</v>
      </c>
    </row>
    <row r="84" spans="1:10" x14ac:dyDescent="0.25">
      <c r="A84" s="93">
        <v>42084</v>
      </c>
      <c r="B84" s="8" t="s">
        <v>186</v>
      </c>
      <c r="C84" s="3">
        <v>10.7</v>
      </c>
      <c r="D84" s="109">
        <v>5.5555555555555552E-2</v>
      </c>
      <c r="E84" s="110" t="str">
        <f t="shared" si="1"/>
        <v/>
      </c>
      <c r="F84" s="131" t="str">
        <f t="shared" si="2"/>
        <v/>
      </c>
      <c r="G84" s="111" t="str">
        <f t="shared" si="3"/>
        <v/>
      </c>
      <c r="H84" s="130" t="str">
        <f t="shared" si="4"/>
        <v/>
      </c>
      <c r="I84" s="112" t="str">
        <f t="shared" si="5"/>
        <v/>
      </c>
      <c r="J84" s="113">
        <f t="shared" si="6"/>
        <v>631.30000000000007</v>
      </c>
    </row>
    <row r="85" spans="1:10" x14ac:dyDescent="0.25">
      <c r="A85" s="93">
        <v>42091</v>
      </c>
      <c r="B85" s="8" t="s">
        <v>91</v>
      </c>
      <c r="C85" s="3">
        <v>35.799999999999997</v>
      </c>
      <c r="D85" s="109">
        <v>0.19444444444444445</v>
      </c>
      <c r="E85" s="110" t="str">
        <f t="shared" si="1"/>
        <v/>
      </c>
      <c r="F85" s="131" t="str">
        <f t="shared" si="2"/>
        <v/>
      </c>
      <c r="G85" s="111" t="str">
        <f t="shared" si="3"/>
        <v/>
      </c>
      <c r="H85" s="130" t="str">
        <f t="shared" si="4"/>
        <v/>
      </c>
      <c r="I85" s="112" t="str">
        <f t="shared" si="5"/>
        <v/>
      </c>
      <c r="J85" s="113">
        <f t="shared" si="6"/>
        <v>652.47678571428571</v>
      </c>
    </row>
    <row r="86" spans="1:10" x14ac:dyDescent="0.25">
      <c r="A86" s="93">
        <v>42098</v>
      </c>
      <c r="B86" s="8" t="s">
        <v>187</v>
      </c>
      <c r="C86" s="3">
        <v>10.4</v>
      </c>
      <c r="D86" s="109">
        <v>5.2083333333333336E-2</v>
      </c>
      <c r="E86" s="110" t="str">
        <f t="shared" si="1"/>
        <v/>
      </c>
      <c r="F86" s="131" t="str">
        <f t="shared" si="2"/>
        <v/>
      </c>
      <c r="G86" s="111" t="str">
        <f t="shared" si="3"/>
        <v/>
      </c>
      <c r="H86" s="130" t="str">
        <f t="shared" si="4"/>
        <v/>
      </c>
      <c r="I86" s="112" t="str">
        <f t="shared" si="5"/>
        <v/>
      </c>
      <c r="J86" s="113">
        <f t="shared" si="6"/>
        <v>650.57333333333327</v>
      </c>
    </row>
    <row r="87" spans="1:10" s="7" customFormat="1" x14ac:dyDescent="0.25">
      <c r="A87" s="93">
        <v>42106</v>
      </c>
      <c r="B87" s="8" t="s">
        <v>241</v>
      </c>
      <c r="C87" s="3">
        <v>34</v>
      </c>
      <c r="D87" s="109">
        <v>0.17986111111111111</v>
      </c>
      <c r="E87" s="110" t="str">
        <f t="shared" si="1"/>
        <v/>
      </c>
      <c r="F87" s="131" t="str">
        <f t="shared" si="2"/>
        <v/>
      </c>
      <c r="G87" s="111" t="str">
        <f t="shared" si="3"/>
        <v/>
      </c>
      <c r="H87" s="130" t="str">
        <f t="shared" si="4"/>
        <v/>
      </c>
      <c r="I87" s="112" t="str">
        <f t="shared" si="5"/>
        <v/>
      </c>
      <c r="J87" s="113">
        <f t="shared" si="6"/>
        <v>669.95752895752901</v>
      </c>
    </row>
    <row r="88" spans="1:10" s="143" customFormat="1" x14ac:dyDescent="0.25">
      <c r="A88" s="93">
        <v>42106</v>
      </c>
      <c r="B88" s="147" t="s">
        <v>289</v>
      </c>
      <c r="C88" s="3">
        <v>10.6</v>
      </c>
      <c r="D88" s="109">
        <v>5.2083333333333336E-2</v>
      </c>
      <c r="E88" s="110" t="str">
        <f t="shared" si="1"/>
        <v/>
      </c>
      <c r="F88" s="131" t="str">
        <f t="shared" si="2"/>
        <v/>
      </c>
      <c r="G88" s="111" t="str">
        <f t="shared" si="3"/>
        <v/>
      </c>
      <c r="H88" s="130" t="str">
        <f t="shared" si="4"/>
        <v/>
      </c>
      <c r="I88" s="112" t="str">
        <f t="shared" si="5"/>
        <v/>
      </c>
      <c r="J88" s="113">
        <f t="shared" si="6"/>
        <v>667.09333333333325</v>
      </c>
    </row>
    <row r="89" spans="1:10" x14ac:dyDescent="0.25">
      <c r="A89" s="93">
        <v>42113</v>
      </c>
      <c r="B89" s="8" t="s">
        <v>188</v>
      </c>
      <c r="C89" s="3">
        <v>17.2</v>
      </c>
      <c r="D89" s="109">
        <v>8.6805555555555566E-2</v>
      </c>
      <c r="E89" s="110" t="str">
        <f t="shared" si="1"/>
        <v/>
      </c>
      <c r="F89" s="131" t="str">
        <f t="shared" si="2"/>
        <v/>
      </c>
      <c r="G89" s="111" t="str">
        <f t="shared" si="3"/>
        <v/>
      </c>
      <c r="H89" s="130" t="str">
        <f t="shared" si="4"/>
        <v/>
      </c>
      <c r="I89" s="112" t="str">
        <f t="shared" si="5"/>
        <v/>
      </c>
      <c r="J89" s="113">
        <f t="shared" si="6"/>
        <v>669.76799999999992</v>
      </c>
    </row>
    <row r="90" spans="1:10" s="143" customFormat="1" x14ac:dyDescent="0.25">
      <c r="A90" s="93">
        <v>42125</v>
      </c>
      <c r="B90" s="147" t="s">
        <v>339</v>
      </c>
      <c r="C90" s="3">
        <v>35.700000000000003</v>
      </c>
      <c r="D90" s="109">
        <v>0.18888888888888888</v>
      </c>
      <c r="E90" s="110" t="str">
        <f t="shared" si="1"/>
        <v/>
      </c>
      <c r="F90" s="131" t="str">
        <f t="shared" si="2"/>
        <v/>
      </c>
      <c r="G90" s="111" t="str">
        <f t="shared" si="3"/>
        <v/>
      </c>
      <c r="H90" s="130" t="str">
        <f t="shared" si="4"/>
        <v/>
      </c>
      <c r="I90" s="112" t="str">
        <f t="shared" si="5"/>
        <v/>
      </c>
      <c r="J90" s="113">
        <f t="shared" si="6"/>
        <v>669.82352941176464</v>
      </c>
    </row>
    <row r="91" spans="1:10" x14ac:dyDescent="0.25">
      <c r="A91" s="93">
        <v>42132</v>
      </c>
      <c r="B91" s="8" t="s">
        <v>189</v>
      </c>
      <c r="C91" s="3">
        <v>21</v>
      </c>
      <c r="D91" s="109">
        <v>0.10625</v>
      </c>
      <c r="E91" s="110" t="str">
        <f t="shared" si="1"/>
        <v/>
      </c>
      <c r="F91" s="131" t="str">
        <f t="shared" si="2"/>
        <v/>
      </c>
      <c r="G91" s="111" t="str">
        <f t="shared" si="3"/>
        <v/>
      </c>
      <c r="H91" s="130" t="str">
        <f t="shared" si="4"/>
        <v/>
      </c>
      <c r="I91" s="112" t="str">
        <f t="shared" si="5"/>
        <v/>
      </c>
      <c r="J91" s="113">
        <f t="shared" si="6"/>
        <v>668.08823529411768</v>
      </c>
    </row>
    <row r="92" spans="1:10" s="143" customFormat="1" x14ac:dyDescent="0.25">
      <c r="A92" s="93">
        <v>42134</v>
      </c>
      <c r="B92" s="147" t="s">
        <v>357</v>
      </c>
      <c r="C92" s="3">
        <v>12</v>
      </c>
      <c r="D92" s="109">
        <v>6.0416666666666667E-2</v>
      </c>
      <c r="E92" s="110" t="str">
        <f t="shared" si="1"/>
        <v/>
      </c>
      <c r="F92" s="131" t="str">
        <f t="shared" si="2"/>
        <v/>
      </c>
      <c r="G92" s="111" t="str">
        <f t="shared" si="3"/>
        <v/>
      </c>
      <c r="H92" s="130" t="str">
        <f t="shared" si="4"/>
        <v/>
      </c>
      <c r="I92" s="112" t="str">
        <f t="shared" si="5"/>
        <v/>
      </c>
      <c r="J92" s="113">
        <f t="shared" si="6"/>
        <v>667.31034482758616</v>
      </c>
    </row>
    <row r="93" spans="1:10" x14ac:dyDescent="0.25">
      <c r="A93" s="93">
        <v>42141</v>
      </c>
      <c r="B93" s="8" t="s">
        <v>190</v>
      </c>
      <c r="C93" s="3">
        <v>23.5</v>
      </c>
      <c r="D93" s="109">
        <v>0.12083333333333333</v>
      </c>
      <c r="E93" s="110" t="str">
        <f t="shared" si="1"/>
        <v/>
      </c>
      <c r="F93" s="131" t="str">
        <f t="shared" si="2"/>
        <v/>
      </c>
      <c r="G93" s="111" t="str">
        <f t="shared" si="3"/>
        <v/>
      </c>
      <c r="H93" s="130" t="str">
        <f t="shared" si="4"/>
        <v/>
      </c>
      <c r="I93" s="112" t="str">
        <f t="shared" si="5"/>
        <v/>
      </c>
      <c r="J93" s="113">
        <f t="shared" si="6"/>
        <v>669.34482758620697</v>
      </c>
    </row>
    <row r="94" spans="1:10" x14ac:dyDescent="0.25">
      <c r="A94" s="93">
        <v>42169</v>
      </c>
      <c r="B94" s="8" t="s">
        <v>191</v>
      </c>
      <c r="C94" s="3">
        <v>10</v>
      </c>
      <c r="D94" s="109">
        <v>5.2083333333333336E-2</v>
      </c>
      <c r="E94" s="110" t="str">
        <f t="shared" si="1"/>
        <v/>
      </c>
      <c r="F94" s="131" t="str">
        <f t="shared" si="2"/>
        <v/>
      </c>
      <c r="G94" s="111" t="str">
        <f t="shared" si="3"/>
        <v/>
      </c>
      <c r="H94" s="130" t="str">
        <f t="shared" si="4"/>
        <v/>
      </c>
      <c r="I94" s="112" t="str">
        <f t="shared" si="5"/>
        <v/>
      </c>
      <c r="J94" s="113">
        <f t="shared" si="6"/>
        <v>625.4</v>
      </c>
    </row>
    <row r="95" spans="1:10" x14ac:dyDescent="0.25">
      <c r="A95" s="93">
        <v>42190</v>
      </c>
      <c r="B95" s="8" t="s">
        <v>192</v>
      </c>
      <c r="C95" s="3">
        <v>21.2</v>
      </c>
      <c r="D95" s="109">
        <v>0.1076388888888889</v>
      </c>
      <c r="E95" s="110" t="str">
        <f t="shared" si="1"/>
        <v/>
      </c>
      <c r="F95" s="131" t="str">
        <f t="shared" si="2"/>
        <v/>
      </c>
      <c r="G95" s="111" t="str">
        <f t="shared" si="3"/>
        <v/>
      </c>
      <c r="H95" s="130" t="str">
        <f t="shared" si="4"/>
        <v/>
      </c>
      <c r="I95" s="112" t="str">
        <f t="shared" si="5"/>
        <v/>
      </c>
      <c r="J95" s="113">
        <f t="shared" si="6"/>
        <v>665.74838709677408</v>
      </c>
    </row>
    <row r="96" spans="1:10" x14ac:dyDescent="0.25">
      <c r="A96" s="93">
        <v>42204</v>
      </c>
      <c r="B96" s="8" t="s">
        <v>193</v>
      </c>
      <c r="C96" s="3">
        <v>31.5</v>
      </c>
      <c r="D96" s="109">
        <v>0.16666666666666666</v>
      </c>
      <c r="E96" s="110" t="str">
        <f t="shared" si="1"/>
        <v/>
      </c>
      <c r="F96" s="131" t="str">
        <f t="shared" si="2"/>
        <v/>
      </c>
      <c r="G96" s="111" t="str">
        <f t="shared" si="3"/>
        <v/>
      </c>
      <c r="H96" s="130" t="str">
        <f t="shared" si="4"/>
        <v/>
      </c>
      <c r="I96" s="112" t="str">
        <f t="shared" si="5"/>
        <v/>
      </c>
      <c r="J96" s="113">
        <f t="shared" si="6"/>
        <v>665.96250000000009</v>
      </c>
    </row>
    <row r="97" spans="1:10" x14ac:dyDescent="0.25">
      <c r="A97" s="93">
        <v>42239</v>
      </c>
      <c r="B97" s="8" t="s">
        <v>194</v>
      </c>
      <c r="C97" s="3">
        <v>28</v>
      </c>
      <c r="D97" s="109">
        <v>0.14583333333333334</v>
      </c>
      <c r="E97" s="110" t="str">
        <f t="shared" si="1"/>
        <v/>
      </c>
      <c r="F97" s="131" t="str">
        <f t="shared" si="2"/>
        <v/>
      </c>
      <c r="G97" s="111" t="str">
        <f t="shared" si="3"/>
        <v/>
      </c>
      <c r="H97" s="130" t="str">
        <f t="shared" si="4"/>
        <v/>
      </c>
      <c r="I97" s="112" t="str">
        <f t="shared" si="5"/>
        <v/>
      </c>
      <c r="J97" s="113">
        <f t="shared" si="6"/>
        <v>668.66666666666674</v>
      </c>
    </row>
    <row r="98" spans="1:10" x14ac:dyDescent="0.25">
      <c r="A98" s="93">
        <v>42253</v>
      </c>
      <c r="B98" s="8" t="s">
        <v>195</v>
      </c>
      <c r="C98" s="3">
        <v>32</v>
      </c>
      <c r="D98" s="109">
        <v>0.17013888888888887</v>
      </c>
      <c r="E98" s="110" t="str">
        <f t="shared" si="1"/>
        <v/>
      </c>
      <c r="F98" s="131" t="str">
        <f t="shared" si="2"/>
        <v/>
      </c>
      <c r="G98" s="111" t="str">
        <f t="shared" si="3"/>
        <v/>
      </c>
      <c r="H98" s="130" t="str">
        <f t="shared" si="4"/>
        <v/>
      </c>
      <c r="I98" s="112" t="str">
        <f t="shared" si="5"/>
        <v/>
      </c>
      <c r="J98" s="113">
        <f t="shared" si="6"/>
        <v>662.72653061224503</v>
      </c>
    </row>
    <row r="99" spans="1:10" x14ac:dyDescent="0.25">
      <c r="A99" s="93">
        <v>42273</v>
      </c>
      <c r="B99" s="8" t="s">
        <v>196</v>
      </c>
      <c r="C99" s="3">
        <v>28.6</v>
      </c>
      <c r="D99" s="109">
        <v>0.14930555555555555</v>
      </c>
      <c r="E99" s="110" t="str">
        <f t="shared" si="1"/>
        <v/>
      </c>
      <c r="F99" s="131" t="str">
        <f t="shared" si="2"/>
        <v/>
      </c>
      <c r="G99" s="111" t="str">
        <f t="shared" si="3"/>
        <v/>
      </c>
      <c r="H99" s="130" t="str">
        <f t="shared" si="4"/>
        <v/>
      </c>
      <c r="I99" s="112" t="str">
        <f t="shared" si="5"/>
        <v/>
      </c>
      <c r="J99" s="113">
        <f t="shared" si="6"/>
        <v>667.11162790697688</v>
      </c>
    </row>
    <row r="100" spans="1:10" x14ac:dyDescent="0.25">
      <c r="A100" s="93">
        <v>42288</v>
      </c>
      <c r="B100" s="8" t="s">
        <v>197</v>
      </c>
      <c r="C100" s="3">
        <v>27.5</v>
      </c>
      <c r="D100" s="109">
        <v>0.14305555555555557</v>
      </c>
      <c r="E100" s="110" t="str">
        <f t="shared" si="1"/>
        <v/>
      </c>
      <c r="F100" s="131" t="str">
        <f t="shared" si="2"/>
        <v/>
      </c>
      <c r="G100" s="111" t="str">
        <f t="shared" si="3"/>
        <v/>
      </c>
      <c r="H100" s="130" t="str">
        <f t="shared" si="4"/>
        <v/>
      </c>
      <c r="I100" s="112" t="str">
        <f t="shared" si="5"/>
        <v/>
      </c>
      <c r="J100" s="113">
        <f t="shared" si="6"/>
        <v>669.47815533980588</v>
      </c>
    </row>
    <row r="101" spans="1:10" x14ac:dyDescent="0.25">
      <c r="A101" s="95">
        <v>42315</v>
      </c>
      <c r="B101" s="9" t="s">
        <v>198</v>
      </c>
      <c r="C101" s="60">
        <v>10.7</v>
      </c>
      <c r="D101" s="109">
        <v>5.5555555555555552E-2</v>
      </c>
      <c r="E101" s="110" t="str">
        <f t="shared" si="1"/>
        <v/>
      </c>
      <c r="F101" s="131" t="str">
        <f t="shared" si="2"/>
        <v/>
      </c>
      <c r="G101" s="111" t="str">
        <f t="shared" si="3"/>
        <v/>
      </c>
      <c r="H101" s="130" t="str">
        <f t="shared" si="4"/>
        <v/>
      </c>
      <c r="I101" s="112" t="str">
        <f t="shared" si="5"/>
        <v/>
      </c>
      <c r="J101" s="113">
        <f t="shared" si="6"/>
        <v>631.29999999999995</v>
      </c>
    </row>
    <row r="102" spans="1:10" x14ac:dyDescent="0.25">
      <c r="A102" s="95">
        <v>42323</v>
      </c>
      <c r="B102" s="9" t="s">
        <v>199</v>
      </c>
      <c r="C102" s="60">
        <v>27.7</v>
      </c>
      <c r="D102" s="109">
        <v>0.14444444444444446</v>
      </c>
      <c r="E102" s="110" t="str">
        <f t="shared" si="1"/>
        <v/>
      </c>
      <c r="F102" s="131" t="str">
        <f t="shared" si="2"/>
        <v/>
      </c>
      <c r="G102" s="111" t="str">
        <f t="shared" si="3"/>
        <v/>
      </c>
      <c r="H102" s="130" t="str">
        <f t="shared" si="4"/>
        <v/>
      </c>
      <c r="I102" s="112" t="str">
        <f t="shared" si="5"/>
        <v/>
      </c>
      <c r="J102" s="113">
        <f t="shared" si="6"/>
        <v>667.86298076923072</v>
      </c>
    </row>
    <row r="103" spans="1:10" s="7" customFormat="1" ht="16.5" customHeight="1" x14ac:dyDescent="0.25">
      <c r="A103" s="125"/>
      <c r="B103" s="126"/>
      <c r="C103" s="127"/>
      <c r="D103" s="128"/>
      <c r="E103" s="129"/>
      <c r="F103" s="129"/>
      <c r="G103" s="129"/>
      <c r="H103" s="129"/>
      <c r="I103" s="129"/>
      <c r="J103" s="129"/>
    </row>
    <row r="104" spans="1:10" s="7" customFormat="1" ht="16.5" customHeight="1" x14ac:dyDescent="0.25">
      <c r="A104" s="125"/>
      <c r="B104" s="126"/>
      <c r="C104" s="127"/>
      <c r="D104" s="128"/>
      <c r="E104" s="129"/>
      <c r="F104" s="129"/>
      <c r="G104" s="129"/>
      <c r="H104" s="129"/>
      <c r="I104" s="129"/>
      <c r="J104" s="129"/>
    </row>
    <row r="105" spans="1:10" s="7" customFormat="1" ht="16.5" customHeight="1" x14ac:dyDescent="0.25">
      <c r="A105" s="125"/>
      <c r="B105" s="126"/>
      <c r="C105" s="127"/>
      <c r="D105" s="128"/>
      <c r="E105" s="129"/>
      <c r="F105" s="129"/>
      <c r="G105" s="129"/>
      <c r="H105" s="129"/>
      <c r="I105" s="129"/>
      <c r="J105" s="129"/>
    </row>
    <row r="106" spans="1:10" s="7" customFormat="1" ht="16.5" customHeight="1" x14ac:dyDescent="0.25">
      <c r="A106" s="125"/>
      <c r="B106" s="126"/>
      <c r="C106" s="127"/>
      <c r="D106" s="128"/>
      <c r="E106" s="129"/>
      <c r="F106" s="129"/>
      <c r="G106" s="129"/>
      <c r="H106" s="129"/>
      <c r="I106" s="129"/>
      <c r="J106" s="129"/>
    </row>
    <row r="107" spans="1:10" s="7" customFormat="1" ht="16.5" customHeight="1" x14ac:dyDescent="0.25">
      <c r="A107" s="125"/>
      <c r="B107" s="126"/>
      <c r="C107" s="127"/>
      <c r="D107" s="128"/>
      <c r="E107" s="129"/>
      <c r="F107" s="129"/>
      <c r="G107" s="129"/>
      <c r="H107" s="129"/>
      <c r="I107" s="129"/>
      <c r="J107" s="129"/>
    </row>
    <row r="108" spans="1:10" s="7" customFormat="1" ht="16.5" customHeight="1" x14ac:dyDescent="0.25">
      <c r="A108" s="125"/>
      <c r="B108" s="126"/>
      <c r="C108" s="127"/>
      <c r="D108" s="128"/>
      <c r="E108" s="129"/>
      <c r="F108" s="129"/>
      <c r="G108" s="129"/>
      <c r="H108" s="129"/>
      <c r="I108" s="129"/>
      <c r="J108" s="129"/>
    </row>
    <row r="109" spans="1:10" s="7" customFormat="1" x14ac:dyDescent="0.25">
      <c r="A109" s="125"/>
      <c r="B109" s="126"/>
      <c r="C109" s="127"/>
      <c r="D109" s="128"/>
      <c r="E109" s="129"/>
      <c r="F109" s="129"/>
      <c r="G109" s="129"/>
      <c r="H109" s="129"/>
      <c r="I109" s="129"/>
      <c r="J109" s="129"/>
    </row>
    <row r="110" spans="1:10" s="7" customFormat="1" x14ac:dyDescent="0.25">
      <c r="A110" s="125"/>
      <c r="B110" s="126"/>
      <c r="C110" s="127"/>
      <c r="D110" s="128"/>
      <c r="E110" s="129"/>
      <c r="F110" s="129"/>
      <c r="G110" s="129"/>
      <c r="H110" s="129"/>
      <c r="I110" s="129"/>
      <c r="J110" s="129"/>
    </row>
    <row r="111" spans="1:10" s="7" customFormat="1" x14ac:dyDescent="0.25">
      <c r="A111" s="125"/>
      <c r="B111" s="126"/>
      <c r="C111" s="127"/>
      <c r="D111" s="128"/>
      <c r="E111" s="129"/>
      <c r="F111" s="129"/>
      <c r="G111" s="129"/>
      <c r="H111" s="129"/>
      <c r="I111" s="129"/>
      <c r="J111" s="129"/>
    </row>
    <row r="112" spans="1:10" s="7" customFormat="1" x14ac:dyDescent="0.25">
      <c r="A112" s="125"/>
      <c r="B112" s="126"/>
      <c r="C112" s="127"/>
      <c r="D112" s="128"/>
      <c r="E112" s="129"/>
      <c r="F112" s="129"/>
      <c r="G112" s="129"/>
      <c r="H112" s="129"/>
      <c r="I112" s="129"/>
      <c r="J112" s="129"/>
    </row>
    <row r="113" spans="1:10" x14ac:dyDescent="0.25">
      <c r="A113" s="81" t="s">
        <v>180</v>
      </c>
      <c r="B113" s="81" t="s">
        <v>235</v>
      </c>
      <c r="C113" s="81" t="s">
        <v>181</v>
      </c>
      <c r="D113" s="10" t="s">
        <v>230</v>
      </c>
      <c r="E113" s="108" t="s">
        <v>231</v>
      </c>
      <c r="F113" s="108" t="s">
        <v>231</v>
      </c>
      <c r="G113" s="108" t="s">
        <v>237</v>
      </c>
      <c r="H113" s="108" t="s">
        <v>238</v>
      </c>
      <c r="I113" s="108" t="s">
        <v>239</v>
      </c>
      <c r="J113" s="108" t="s">
        <v>232</v>
      </c>
    </row>
    <row r="114" spans="1:10" x14ac:dyDescent="0.25">
      <c r="A114" s="104">
        <v>42029</v>
      </c>
      <c r="B114" s="44" t="s">
        <v>203</v>
      </c>
      <c r="C114" s="59">
        <v>38</v>
      </c>
      <c r="D114" s="114">
        <v>0.20277777777777781</v>
      </c>
      <c r="E114" s="115" t="str">
        <f t="shared" ref="E114:E129" si="7">IF(($D41*$D$4/$D114)&gt;1429.99,$D41*$D$4/$D114,"")</f>
        <v/>
      </c>
      <c r="F114" s="132" t="str">
        <f t="shared" ref="F114:F129" si="8">IF(AND(($D41*$D$4/$D114)&gt;1159.99,($D41*$D$4/$D114)&lt;1430),$D41*$D$4/$D114,"")</f>
        <v/>
      </c>
      <c r="G114" s="116" t="str">
        <f t="shared" ref="G114:G129" si="9">IF(AND(($D41*$D$4/$D114)&gt;949.99,($D41*$D$4/$D114)&lt;1160),$D41*$D$4/$D114,"")</f>
        <v/>
      </c>
      <c r="H114" s="134" t="str">
        <f t="shared" ref="H114:H129" si="10">IF(AND(($D41*$D$4/$D114)&gt;789.99,($D41*$D$4/$D114)&lt;950),$D41*$D$4/$D114,"")</f>
        <v/>
      </c>
      <c r="I114" s="117" t="str">
        <f t="shared" ref="I114:I129" si="11">IF(AND(($D41*$D$4/$D114)&gt;669.99,($D41*$D$4/$D114)&lt;790),$D41*$D$4/$D114,"")</f>
        <v/>
      </c>
      <c r="J114" s="118">
        <f t="shared" ref="J114:J129" si="12">IF(($D41*$D$4/$D114)&lt;670,$D41*$D$4/$D114,"")</f>
        <v>667.99315068493149</v>
      </c>
    </row>
    <row r="115" spans="1:10" x14ac:dyDescent="0.25">
      <c r="A115" s="93" t="s">
        <v>204</v>
      </c>
      <c r="B115" s="8" t="s">
        <v>205</v>
      </c>
      <c r="C115" s="3">
        <v>67.78</v>
      </c>
      <c r="D115" s="119">
        <v>0.44166666666666665</v>
      </c>
      <c r="E115" s="115" t="str">
        <f t="shared" si="7"/>
        <v/>
      </c>
      <c r="F115" s="132" t="str">
        <f t="shared" si="8"/>
        <v/>
      </c>
      <c r="G115" s="116" t="str">
        <f t="shared" si="9"/>
        <v/>
      </c>
      <c r="H115" s="134" t="str">
        <f t="shared" si="10"/>
        <v/>
      </c>
      <c r="I115" s="117" t="str">
        <f t="shared" si="11"/>
        <v/>
      </c>
      <c r="J115" s="118">
        <f t="shared" si="12"/>
        <v>669.64072327044028</v>
      </c>
    </row>
    <row r="116" spans="1:10" x14ac:dyDescent="0.25">
      <c r="A116" s="93">
        <v>42057</v>
      </c>
      <c r="B116" s="8" t="s">
        <v>10</v>
      </c>
      <c r="C116" s="3">
        <v>39</v>
      </c>
      <c r="D116" s="119">
        <v>0.20833333333333334</v>
      </c>
      <c r="E116" s="115" t="str">
        <f t="shared" si="7"/>
        <v/>
      </c>
      <c r="F116" s="132" t="str">
        <f t="shared" si="8"/>
        <v/>
      </c>
      <c r="G116" s="116" t="str">
        <f t="shared" si="9"/>
        <v/>
      </c>
      <c r="H116" s="134" t="str">
        <f t="shared" si="10"/>
        <v/>
      </c>
      <c r="I116" s="117" t="str">
        <f t="shared" si="11"/>
        <v/>
      </c>
      <c r="J116" s="118">
        <f t="shared" si="12"/>
        <v>667.28999999999985</v>
      </c>
    </row>
    <row r="117" spans="1:10" x14ac:dyDescent="0.25">
      <c r="A117" s="93">
        <v>42119</v>
      </c>
      <c r="B117" s="8" t="s">
        <v>206</v>
      </c>
      <c r="C117" s="3">
        <v>67</v>
      </c>
      <c r="D117" s="119">
        <v>0.4375</v>
      </c>
      <c r="E117" s="115" t="str">
        <f t="shared" si="7"/>
        <v/>
      </c>
      <c r="F117" s="132" t="str">
        <f t="shared" si="8"/>
        <v/>
      </c>
      <c r="G117" s="116" t="str">
        <f t="shared" si="9"/>
        <v/>
      </c>
      <c r="H117" s="134" t="str">
        <f t="shared" si="10"/>
        <v/>
      </c>
      <c r="I117" s="117" t="str">
        <f t="shared" si="11"/>
        <v/>
      </c>
      <c r="J117" s="118">
        <f t="shared" si="12"/>
        <v>668.24523809523805</v>
      </c>
    </row>
    <row r="118" spans="1:10" s="143" customFormat="1" x14ac:dyDescent="0.25">
      <c r="A118" s="93">
        <v>42127</v>
      </c>
      <c r="B118" s="147" t="s">
        <v>343</v>
      </c>
      <c r="C118" s="3">
        <v>41</v>
      </c>
      <c r="D118" s="119">
        <v>0.21875</v>
      </c>
      <c r="E118" s="115" t="str">
        <f t="shared" si="7"/>
        <v/>
      </c>
      <c r="F118" s="132" t="str">
        <f t="shared" si="8"/>
        <v/>
      </c>
      <c r="G118" s="116" t="str">
        <f t="shared" si="9"/>
        <v/>
      </c>
      <c r="H118" s="134" t="str">
        <f t="shared" si="10"/>
        <v/>
      </c>
      <c r="I118" s="117" t="str">
        <f t="shared" si="11"/>
        <v/>
      </c>
      <c r="J118" s="118">
        <f t="shared" si="12"/>
        <v>668.10476190476197</v>
      </c>
    </row>
    <row r="119" spans="1:10" s="143" customFormat="1" x14ac:dyDescent="0.25">
      <c r="A119" s="93">
        <v>42133</v>
      </c>
      <c r="B119" s="147" t="s">
        <v>367</v>
      </c>
      <c r="C119" s="3">
        <v>44</v>
      </c>
      <c r="D119" s="119">
        <v>0.24513888888888888</v>
      </c>
      <c r="E119" s="115" t="str">
        <f t="shared" si="7"/>
        <v/>
      </c>
      <c r="F119" s="132" t="str">
        <f t="shared" si="8"/>
        <v/>
      </c>
      <c r="G119" s="116" t="str">
        <f t="shared" si="9"/>
        <v/>
      </c>
      <c r="H119" s="134" t="str">
        <f t="shared" si="10"/>
        <v/>
      </c>
      <c r="I119" s="117" t="str">
        <f t="shared" si="11"/>
        <v/>
      </c>
      <c r="J119" s="118">
        <f t="shared" si="12"/>
        <v>669.2237960339944</v>
      </c>
    </row>
    <row r="120" spans="1:10" x14ac:dyDescent="0.25">
      <c r="A120" s="93">
        <v>42138</v>
      </c>
      <c r="B120" s="8" t="s">
        <v>207</v>
      </c>
      <c r="C120" s="3">
        <v>62</v>
      </c>
      <c r="D120" s="119">
        <v>0.39097222222222222</v>
      </c>
      <c r="E120" s="115" t="str">
        <f t="shared" si="7"/>
        <v/>
      </c>
      <c r="F120" s="132" t="str">
        <f t="shared" si="8"/>
        <v/>
      </c>
      <c r="G120" s="116" t="str">
        <f t="shared" si="9"/>
        <v/>
      </c>
      <c r="H120" s="134" t="str">
        <f t="shared" si="10"/>
        <v/>
      </c>
      <c r="I120" s="117" t="str">
        <f t="shared" si="11"/>
        <v/>
      </c>
      <c r="J120" s="118">
        <f t="shared" si="12"/>
        <v>669.22557726465368</v>
      </c>
    </row>
    <row r="121" spans="1:10" x14ac:dyDescent="0.25">
      <c r="A121" s="93">
        <v>42162</v>
      </c>
      <c r="B121" s="8" t="s">
        <v>208</v>
      </c>
      <c r="C121" s="3">
        <v>56.5</v>
      </c>
      <c r="D121" s="119">
        <v>0.34722222222222227</v>
      </c>
      <c r="E121" s="115" t="str">
        <f t="shared" si="7"/>
        <v/>
      </c>
      <c r="F121" s="132" t="str">
        <f t="shared" si="8"/>
        <v/>
      </c>
      <c r="G121" s="116" t="str">
        <f t="shared" si="9"/>
        <v/>
      </c>
      <c r="H121" s="134" t="str">
        <f t="shared" si="10"/>
        <v/>
      </c>
      <c r="I121" s="117" t="str">
        <f t="shared" si="11"/>
        <v/>
      </c>
      <c r="J121" s="118">
        <f t="shared" si="12"/>
        <v>666.7</v>
      </c>
    </row>
    <row r="122" spans="1:10" x14ac:dyDescent="0.25">
      <c r="A122" s="93">
        <v>42197</v>
      </c>
      <c r="B122" s="8" t="s">
        <v>209</v>
      </c>
      <c r="C122" s="3">
        <v>64.5</v>
      </c>
      <c r="D122" s="119">
        <v>0.41319444444444442</v>
      </c>
      <c r="E122" s="115" t="str">
        <f t="shared" si="7"/>
        <v/>
      </c>
      <c r="F122" s="132" t="str">
        <f t="shared" si="8"/>
        <v/>
      </c>
      <c r="G122" s="116" t="str">
        <f t="shared" si="9"/>
        <v/>
      </c>
      <c r="H122" s="134" t="str">
        <f t="shared" si="10"/>
        <v/>
      </c>
      <c r="I122" s="117" t="str">
        <f t="shared" si="11"/>
        <v/>
      </c>
      <c r="J122" s="118">
        <f t="shared" si="12"/>
        <v>668.36092436974798</v>
      </c>
    </row>
    <row r="123" spans="1:10" x14ac:dyDescent="0.25">
      <c r="A123" s="93">
        <v>42204</v>
      </c>
      <c r="B123" s="8" t="s">
        <v>210</v>
      </c>
      <c r="C123" s="3">
        <v>58.5</v>
      </c>
      <c r="D123" s="119">
        <v>0.36458333333333331</v>
      </c>
      <c r="E123" s="115" t="str">
        <f t="shared" si="7"/>
        <v/>
      </c>
      <c r="F123" s="132" t="str">
        <f t="shared" si="8"/>
        <v/>
      </c>
      <c r="G123" s="116" t="str">
        <f t="shared" si="9"/>
        <v/>
      </c>
      <c r="H123" s="134" t="str">
        <f t="shared" si="10"/>
        <v/>
      </c>
      <c r="I123" s="117" t="str">
        <f t="shared" si="11"/>
        <v/>
      </c>
      <c r="J123" s="118">
        <f t="shared" si="12"/>
        <v>667.29000000000008</v>
      </c>
    </row>
    <row r="124" spans="1:10" x14ac:dyDescent="0.25">
      <c r="A124" s="93">
        <v>42217</v>
      </c>
      <c r="B124" s="8" t="s">
        <v>211</v>
      </c>
      <c r="C124" s="3">
        <v>52</v>
      </c>
      <c r="D124" s="119">
        <v>0.31597222222222221</v>
      </c>
      <c r="E124" s="115" t="str">
        <f t="shared" si="7"/>
        <v/>
      </c>
      <c r="F124" s="132" t="str">
        <f t="shared" si="8"/>
        <v/>
      </c>
      <c r="G124" s="116" t="str">
        <f t="shared" si="9"/>
        <v/>
      </c>
      <c r="H124" s="134" t="str">
        <f t="shared" si="10"/>
        <v/>
      </c>
      <c r="I124" s="117" t="str">
        <f t="shared" si="11"/>
        <v/>
      </c>
      <c r="J124" s="118">
        <f t="shared" si="12"/>
        <v>664.17142857142858</v>
      </c>
    </row>
    <row r="125" spans="1:10" x14ac:dyDescent="0.25">
      <c r="A125" s="93">
        <v>42232</v>
      </c>
      <c r="B125" s="8" t="s">
        <v>212</v>
      </c>
      <c r="C125" s="3">
        <v>54.5</v>
      </c>
      <c r="D125" s="119">
        <v>0.33333333333333331</v>
      </c>
      <c r="E125" s="115" t="str">
        <f t="shared" si="7"/>
        <v/>
      </c>
      <c r="F125" s="132" t="str">
        <f t="shared" si="8"/>
        <v/>
      </c>
      <c r="G125" s="116" t="str">
        <f t="shared" si="9"/>
        <v/>
      </c>
      <c r="H125" s="134" t="str">
        <f t="shared" si="10"/>
        <v/>
      </c>
      <c r="I125" s="117" t="str">
        <f t="shared" si="11"/>
        <v/>
      </c>
      <c r="J125" s="118">
        <f t="shared" si="12"/>
        <v>669.89583333333337</v>
      </c>
    </row>
    <row r="126" spans="1:10" x14ac:dyDescent="0.25">
      <c r="A126" s="93">
        <v>42260</v>
      </c>
      <c r="B126" s="8" t="s">
        <v>213</v>
      </c>
      <c r="C126" s="3">
        <v>43.5</v>
      </c>
      <c r="D126" s="119">
        <v>0.23958333333333334</v>
      </c>
      <c r="E126" s="115" t="str">
        <f t="shared" si="7"/>
        <v/>
      </c>
      <c r="F126" s="132" t="str">
        <f t="shared" si="8"/>
        <v/>
      </c>
      <c r="G126" s="116" t="str">
        <f t="shared" si="9"/>
        <v/>
      </c>
      <c r="H126" s="134" t="str">
        <f t="shared" si="10"/>
        <v/>
      </c>
      <c r="I126" s="117" t="str">
        <f t="shared" si="11"/>
        <v/>
      </c>
      <c r="J126" s="118">
        <f t="shared" si="12"/>
        <v>665.80217391304348</v>
      </c>
    </row>
    <row r="127" spans="1:10" x14ac:dyDescent="0.25">
      <c r="A127" s="93">
        <v>42267</v>
      </c>
      <c r="B127" s="8" t="s">
        <v>214</v>
      </c>
      <c r="C127" s="3">
        <v>41</v>
      </c>
      <c r="D127" s="119">
        <v>0.21875</v>
      </c>
      <c r="E127" s="115" t="str">
        <f t="shared" si="7"/>
        <v/>
      </c>
      <c r="F127" s="132" t="str">
        <f t="shared" si="8"/>
        <v/>
      </c>
      <c r="G127" s="116" t="str">
        <f t="shared" si="9"/>
        <v/>
      </c>
      <c r="H127" s="134" t="str">
        <f t="shared" si="10"/>
        <v/>
      </c>
      <c r="I127" s="117" t="str">
        <f t="shared" si="11"/>
        <v/>
      </c>
      <c r="J127" s="118">
        <f t="shared" si="12"/>
        <v>668.10476190476197</v>
      </c>
    </row>
    <row r="128" spans="1:10" x14ac:dyDescent="0.25">
      <c r="A128" s="93">
        <v>42316</v>
      </c>
      <c r="B128" s="8" t="s">
        <v>215</v>
      </c>
      <c r="C128" s="3">
        <v>38.5</v>
      </c>
      <c r="D128" s="119">
        <v>0.20486111111111113</v>
      </c>
      <c r="E128" s="115" t="str">
        <f t="shared" si="7"/>
        <v/>
      </c>
      <c r="F128" s="132" t="str">
        <f t="shared" si="8"/>
        <v/>
      </c>
      <c r="G128" s="116" t="str">
        <f t="shared" si="9"/>
        <v/>
      </c>
      <c r="H128" s="134" t="str">
        <f t="shared" si="10"/>
        <v/>
      </c>
      <c r="I128" s="117" t="str">
        <f t="shared" si="11"/>
        <v/>
      </c>
      <c r="J128" s="118">
        <f t="shared" si="12"/>
        <v>669.89999999999986</v>
      </c>
    </row>
    <row r="129" spans="1:10" x14ac:dyDescent="0.25">
      <c r="A129" s="95">
        <v>42344</v>
      </c>
      <c r="B129" s="9" t="s">
        <v>216</v>
      </c>
      <c r="C129" s="60">
        <v>49.8</v>
      </c>
      <c r="D129" s="120">
        <v>0.29583333333333334</v>
      </c>
      <c r="E129" s="115" t="str">
        <f t="shared" si="7"/>
        <v/>
      </c>
      <c r="F129" s="132" t="str">
        <f t="shared" si="8"/>
        <v/>
      </c>
      <c r="G129" s="116" t="str">
        <f t="shared" si="9"/>
        <v/>
      </c>
      <c r="H129" s="134" t="str">
        <f t="shared" si="10"/>
        <v/>
      </c>
      <c r="I129" s="117" t="str">
        <f t="shared" si="11"/>
        <v/>
      </c>
      <c r="J129" s="118">
        <f t="shared" si="12"/>
        <v>669.02676056338021</v>
      </c>
    </row>
    <row r="130" spans="1:10" x14ac:dyDescent="0.25">
      <c r="A130" s="81" t="s">
        <v>180</v>
      </c>
      <c r="B130" s="81" t="s">
        <v>236</v>
      </c>
      <c r="C130" s="81" t="s">
        <v>181</v>
      </c>
      <c r="D130" s="10" t="s">
        <v>230</v>
      </c>
      <c r="E130" s="108" t="s">
        <v>231</v>
      </c>
      <c r="F130" s="108" t="s">
        <v>231</v>
      </c>
      <c r="G130" s="108" t="s">
        <v>237</v>
      </c>
      <c r="H130" s="108" t="s">
        <v>238</v>
      </c>
      <c r="I130" s="108" t="s">
        <v>239</v>
      </c>
      <c r="J130" s="108" t="s">
        <v>232</v>
      </c>
    </row>
    <row r="131" spans="1:10" x14ac:dyDescent="0.25">
      <c r="A131" s="104">
        <v>42029</v>
      </c>
      <c r="B131" s="44" t="s">
        <v>219</v>
      </c>
      <c r="C131" s="59">
        <v>70</v>
      </c>
      <c r="D131" s="109">
        <v>0.47222222222222227</v>
      </c>
      <c r="E131" s="121" t="str">
        <f t="shared" ref="E131:E141" si="13">IF(($D61*$D$4/$D131)&gt;1429.99,$D61*$D$4/$D131,"")</f>
        <v/>
      </c>
      <c r="F131" s="133" t="str">
        <f t="shared" ref="F131:F141" si="14">IF(AND(($D61*$D$4/$D131)&gt;1159.99,($D61*$D$4/$D131)&lt;1430),$D61*$D$4/$D131,"")</f>
        <v/>
      </c>
      <c r="G131" s="122" t="str">
        <f t="shared" ref="G131:G141" si="15">IF(AND(($D61*$D$4/$D131)&gt;949.99,($D61*$D$4/$D131)&lt;1160),$D61*$D$4/$D131,"")</f>
        <v/>
      </c>
      <c r="H131" s="135" t="str">
        <f t="shared" ref="H131:H141" si="16">IF(AND(($D61*$D$4/$D131)&gt;789.99,($D61*$D$4/$D131)&lt;950),$D61*$D$4/$D131,"")</f>
        <v/>
      </c>
      <c r="I131" s="123" t="str">
        <f t="shared" ref="I131:I141" si="17">IF(AND(($D61*$D$4/$D131)&gt;669.99,($D61*$D$4/$D131)&lt;790),$D61*$D$4/$D131,"")</f>
        <v/>
      </c>
      <c r="J131" s="124">
        <f t="shared" ref="J131:J141" si="18">IF(($D61*$D$4/$D131)&lt;670,$D61*$D$4/$D131,"")</f>
        <v>668.08823529411757</v>
      </c>
    </row>
    <row r="132" spans="1:10" x14ac:dyDescent="0.25">
      <c r="A132" s="93">
        <v>42084</v>
      </c>
      <c r="B132" s="8" t="s">
        <v>21</v>
      </c>
      <c r="C132" s="3">
        <v>96.95</v>
      </c>
      <c r="D132" s="109">
        <v>0.66111111111111109</v>
      </c>
      <c r="E132" s="121" t="str">
        <f t="shared" si="13"/>
        <v/>
      </c>
      <c r="F132" s="133" t="str">
        <f t="shared" si="14"/>
        <v/>
      </c>
      <c r="G132" s="122" t="str">
        <f t="shared" si="15"/>
        <v/>
      </c>
      <c r="H132" s="135" t="str">
        <f t="shared" si="16"/>
        <v/>
      </c>
      <c r="I132" s="123" t="str">
        <f t="shared" si="17"/>
        <v/>
      </c>
      <c r="J132" s="124">
        <f t="shared" si="18"/>
        <v>669.94747899159665</v>
      </c>
    </row>
    <row r="133" spans="1:10" x14ac:dyDescent="0.25">
      <c r="A133" s="93">
        <v>42091</v>
      </c>
      <c r="B133" s="8" t="s">
        <v>220</v>
      </c>
      <c r="C133" s="3">
        <v>122</v>
      </c>
      <c r="D133" s="109">
        <v>0.88055555555555554</v>
      </c>
      <c r="E133" s="121" t="str">
        <f t="shared" si="13"/>
        <v/>
      </c>
      <c r="F133" s="133" t="str">
        <f t="shared" si="14"/>
        <v/>
      </c>
      <c r="G133" s="122" t="str">
        <f t="shared" si="15"/>
        <v/>
      </c>
      <c r="H133" s="135" t="str">
        <f t="shared" si="16"/>
        <v/>
      </c>
      <c r="I133" s="123" t="str">
        <f t="shared" si="17"/>
        <v/>
      </c>
      <c r="J133" s="124">
        <f t="shared" si="18"/>
        <v>669.84542586750786</v>
      </c>
    </row>
    <row r="134" spans="1:10" s="7" customFormat="1" x14ac:dyDescent="0.25">
      <c r="A134" s="93">
        <v>42105</v>
      </c>
      <c r="B134" s="8" t="s">
        <v>240</v>
      </c>
      <c r="C134" s="3">
        <v>85.2</v>
      </c>
      <c r="D134" s="109">
        <v>0.58124999999999993</v>
      </c>
      <c r="E134" s="121" t="str">
        <f t="shared" si="13"/>
        <v/>
      </c>
      <c r="F134" s="133" t="str">
        <f t="shared" si="14"/>
        <v/>
      </c>
      <c r="G134" s="122" t="str">
        <f t="shared" si="15"/>
        <v/>
      </c>
      <c r="H134" s="135" t="str">
        <f t="shared" si="16"/>
        <v/>
      </c>
      <c r="I134" s="123" t="str">
        <f t="shared" si="17"/>
        <v/>
      </c>
      <c r="J134" s="124">
        <f t="shared" si="18"/>
        <v>669.65352449223428</v>
      </c>
    </row>
    <row r="135" spans="1:10" x14ac:dyDescent="0.25">
      <c r="A135" s="93">
        <v>42119</v>
      </c>
      <c r="B135" s="8" t="s">
        <v>221</v>
      </c>
      <c r="C135" s="3">
        <v>86.3</v>
      </c>
      <c r="D135" s="109">
        <v>0.58888888888888891</v>
      </c>
      <c r="E135" s="121" t="str">
        <f t="shared" si="13"/>
        <v/>
      </c>
      <c r="F135" s="133" t="str">
        <f t="shared" si="14"/>
        <v/>
      </c>
      <c r="G135" s="122" t="str">
        <f t="shared" si="15"/>
        <v/>
      </c>
      <c r="H135" s="135" t="str">
        <f t="shared" si="16"/>
        <v/>
      </c>
      <c r="I135" s="123" t="str">
        <f t="shared" si="17"/>
        <v/>
      </c>
      <c r="J135" s="124">
        <f t="shared" si="18"/>
        <v>669.48997641509425</v>
      </c>
    </row>
    <row r="136" spans="1:10" s="143" customFormat="1" x14ac:dyDescent="0.25">
      <c r="A136" s="93">
        <v>42133</v>
      </c>
      <c r="B136" s="147" t="s">
        <v>369</v>
      </c>
      <c r="C136" s="3">
        <v>105</v>
      </c>
      <c r="D136" s="109">
        <v>0.72569444444444453</v>
      </c>
      <c r="E136" s="121" t="str">
        <f t="shared" si="13"/>
        <v/>
      </c>
      <c r="F136" s="133" t="str">
        <f t="shared" si="14"/>
        <v/>
      </c>
      <c r="G136" s="122" t="str">
        <f t="shared" si="15"/>
        <v/>
      </c>
      <c r="H136" s="135" t="str">
        <f t="shared" si="16"/>
        <v/>
      </c>
      <c r="I136" s="123" t="str">
        <f t="shared" si="17"/>
        <v/>
      </c>
      <c r="J136" s="124">
        <f t="shared" si="18"/>
        <v>669.88995215311002</v>
      </c>
    </row>
    <row r="137" spans="1:10" x14ac:dyDescent="0.25">
      <c r="A137" s="93">
        <v>42147</v>
      </c>
      <c r="B137" s="8" t="s">
        <v>222</v>
      </c>
      <c r="C137" s="3">
        <v>97.3</v>
      </c>
      <c r="D137" s="109">
        <v>0.66388888888888886</v>
      </c>
      <c r="E137" s="121" t="str">
        <f t="shared" si="13"/>
        <v/>
      </c>
      <c r="F137" s="133" t="str">
        <f t="shared" si="14"/>
        <v/>
      </c>
      <c r="G137" s="122" t="str">
        <f t="shared" si="15"/>
        <v/>
      </c>
      <c r="H137" s="135" t="str">
        <f t="shared" si="16"/>
        <v/>
      </c>
      <c r="I137" s="123" t="str">
        <f t="shared" si="17"/>
        <v/>
      </c>
      <c r="J137" s="124">
        <f t="shared" si="18"/>
        <v>669.54816945606694</v>
      </c>
    </row>
    <row r="138" spans="1:10" x14ac:dyDescent="0.25">
      <c r="A138" s="93">
        <v>42182</v>
      </c>
      <c r="B138" s="8" t="s">
        <v>223</v>
      </c>
      <c r="C138" s="3">
        <v>97</v>
      </c>
      <c r="D138" s="109">
        <v>0.66180555555555554</v>
      </c>
      <c r="E138" s="121" t="str">
        <f t="shared" si="13"/>
        <v/>
      </c>
      <c r="F138" s="133" t="str">
        <f t="shared" si="14"/>
        <v/>
      </c>
      <c r="G138" s="122" t="str">
        <f t="shared" si="15"/>
        <v/>
      </c>
      <c r="H138" s="135" t="str">
        <f t="shared" si="16"/>
        <v/>
      </c>
      <c r="I138" s="123" t="str">
        <f t="shared" si="17"/>
        <v/>
      </c>
      <c r="J138" s="124">
        <f t="shared" si="18"/>
        <v>669.58499475341034</v>
      </c>
    </row>
    <row r="139" spans="1:10" x14ac:dyDescent="0.25">
      <c r="A139" s="93">
        <v>42217</v>
      </c>
      <c r="B139" s="8" t="s">
        <v>224</v>
      </c>
      <c r="C139" s="3">
        <v>83.5</v>
      </c>
      <c r="D139" s="109">
        <v>0.56944444444444442</v>
      </c>
      <c r="E139" s="121" t="str">
        <f t="shared" si="13"/>
        <v/>
      </c>
      <c r="F139" s="133" t="str">
        <f t="shared" si="14"/>
        <v/>
      </c>
      <c r="G139" s="122" t="str">
        <f t="shared" si="15"/>
        <v/>
      </c>
      <c r="H139" s="135" t="str">
        <f t="shared" si="16"/>
        <v/>
      </c>
      <c r="I139" s="123" t="str">
        <f t="shared" si="17"/>
        <v/>
      </c>
      <c r="J139" s="124">
        <f t="shared" si="18"/>
        <v>669.8838414634148</v>
      </c>
    </row>
    <row r="140" spans="1:10" x14ac:dyDescent="0.25">
      <c r="A140" s="93">
        <v>42246</v>
      </c>
      <c r="B140" s="8" t="s">
        <v>225</v>
      </c>
      <c r="C140" s="3">
        <v>94</v>
      </c>
      <c r="D140" s="109">
        <v>0.64097222222222217</v>
      </c>
      <c r="E140" s="121" t="str">
        <f t="shared" si="13"/>
        <v/>
      </c>
      <c r="F140" s="133" t="str">
        <f t="shared" si="14"/>
        <v/>
      </c>
      <c r="G140" s="122" t="str">
        <f t="shared" si="15"/>
        <v/>
      </c>
      <c r="H140" s="135" t="str">
        <f t="shared" si="16"/>
        <v/>
      </c>
      <c r="I140" s="123" t="str">
        <f t="shared" si="17"/>
        <v/>
      </c>
      <c r="J140" s="124">
        <f t="shared" si="18"/>
        <v>669.96641386782233</v>
      </c>
    </row>
    <row r="141" spans="1:10" x14ac:dyDescent="0.25">
      <c r="A141" s="95">
        <v>42300</v>
      </c>
      <c r="B141" s="9" t="s">
        <v>226</v>
      </c>
      <c r="C141" s="60">
        <v>110</v>
      </c>
      <c r="D141" s="109">
        <v>0.76041666666666663</v>
      </c>
      <c r="E141" s="121" t="str">
        <f t="shared" si="13"/>
        <v/>
      </c>
      <c r="F141" s="133" t="str">
        <f t="shared" si="14"/>
        <v/>
      </c>
      <c r="G141" s="122" t="str">
        <f t="shared" si="15"/>
        <v/>
      </c>
      <c r="H141" s="135" t="str">
        <f t="shared" si="16"/>
        <v/>
      </c>
      <c r="I141" s="123" t="str">
        <f t="shared" si="17"/>
        <v/>
      </c>
      <c r="J141" s="124">
        <f t="shared" si="18"/>
        <v>669.74429223744301</v>
      </c>
    </row>
  </sheetData>
  <sortState ref="A3:F13">
    <sortCondition descending="1" ref="E3:E13"/>
  </sortState>
  <mergeCells count="1">
    <mergeCell ref="E77:J7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les courses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2015-04-11T13:59:02Z</cp:lastPrinted>
  <dcterms:created xsi:type="dcterms:W3CDTF">2015-03-24T08:10:27Z</dcterms:created>
  <dcterms:modified xsi:type="dcterms:W3CDTF">2015-05-17T17:05:27Z</dcterms:modified>
</cp:coreProperties>
</file>