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Tableau" sheetId="1" r:id="rId1"/>
    <sheet name="Feuil3" sheetId="2" r:id="rId2"/>
  </sheets>
  <externalReferences>
    <externalReference r:id="rId5"/>
  </externalReferences>
  <definedNames>
    <definedName name="_xlnm.Print_Area" localSheetId="0">'Tableau'!$A$1:$O$23</definedName>
  </definedNames>
  <calcPr fullCalcOnLoad="1"/>
</workbook>
</file>

<file path=xl/sharedStrings.xml><?xml version="1.0" encoding="utf-8"?>
<sst xmlns="http://schemas.openxmlformats.org/spreadsheetml/2006/main" count="125" uniqueCount="97">
  <si>
    <t>Classement</t>
  </si>
  <si>
    <t>Pilotes</t>
  </si>
  <si>
    <t>Tours piste ROUGE</t>
  </si>
  <si>
    <t>Tours piste JAUNE</t>
  </si>
  <si>
    <t>Tours piste VERTE</t>
  </si>
  <si>
    <t>Tours piste BLEUE</t>
  </si>
  <si>
    <t>Bonus vitesse</t>
  </si>
  <si>
    <t>Total final</t>
  </si>
  <si>
    <t>Total tours</t>
  </si>
  <si>
    <t>Afin que le temps de course ne dépasse pas 2h la durée des runs sera établie suivant ce tableau :</t>
  </si>
  <si>
    <t>Nombre de pilotes au départ</t>
  </si>
  <si>
    <t>Durée d’un run</t>
  </si>
  <si>
    <t>En minute</t>
  </si>
  <si>
    <t>19 min</t>
  </si>
  <si>
    <t>9 min</t>
  </si>
  <si>
    <t>16 min</t>
  </si>
  <si>
    <t>8 min</t>
  </si>
  <si>
    <t>14 min</t>
  </si>
  <si>
    <t>7 min</t>
  </si>
  <si>
    <t>12 min</t>
  </si>
  <si>
    <t>11 min</t>
  </si>
  <si>
    <t>6 min</t>
  </si>
  <si>
    <t>10 min</t>
  </si>
  <si>
    <t>Suivant le calcul : (120min / nombre de pilotes) -1min pour les changements</t>
  </si>
  <si>
    <t>A la suite du classement final, les pilotes se verront attribuer des points au championnat en fonction du barème suivant :</t>
  </si>
  <si>
    <t>Classement de la manche</t>
  </si>
  <si>
    <t>Points attribué</t>
  </si>
  <si>
    <t>1 er</t>
  </si>
  <si>
    <t>25 points</t>
  </si>
  <si>
    <t>10 ème</t>
  </si>
  <si>
    <t>08 points</t>
  </si>
  <si>
    <t>2 ème</t>
  </si>
  <si>
    <t>20 points</t>
  </si>
  <si>
    <t>11 ème</t>
  </si>
  <si>
    <t>07 points</t>
  </si>
  <si>
    <t>3 ème</t>
  </si>
  <si>
    <t>16 points</t>
  </si>
  <si>
    <t>12 ème</t>
  </si>
  <si>
    <t>06 points</t>
  </si>
  <si>
    <t>4 ème</t>
  </si>
  <si>
    <t>14 points</t>
  </si>
  <si>
    <t>13 ème</t>
  </si>
  <si>
    <t>05 points</t>
  </si>
  <si>
    <t>5 ème</t>
  </si>
  <si>
    <t>13 points</t>
  </si>
  <si>
    <t>14 ème</t>
  </si>
  <si>
    <t>04 points</t>
  </si>
  <si>
    <t>6 ème</t>
  </si>
  <si>
    <t>12 points</t>
  </si>
  <si>
    <t>15 ème</t>
  </si>
  <si>
    <t>03 points</t>
  </si>
  <si>
    <t>7 ème</t>
  </si>
  <si>
    <t>11 points</t>
  </si>
  <si>
    <t>16 ème</t>
  </si>
  <si>
    <t>02 points</t>
  </si>
  <si>
    <t>8 ème</t>
  </si>
  <si>
    <t>10 points</t>
  </si>
  <si>
    <t>17 ème</t>
  </si>
  <si>
    <t>01 points</t>
  </si>
  <si>
    <t>9 ème</t>
  </si>
  <si>
    <t>09 points</t>
  </si>
  <si>
    <t>LePascual</t>
  </si>
  <si>
    <t>Philvit</t>
  </si>
  <si>
    <t>Laminak</t>
  </si>
  <si>
    <t>Sea Sex &amp; Slot</t>
  </si>
  <si>
    <t>Roc</t>
  </si>
  <si>
    <t>Gravillon</t>
  </si>
  <si>
    <t>VW</t>
  </si>
  <si>
    <t>Calimero</t>
  </si>
  <si>
    <t>JeanJean</t>
  </si>
  <si>
    <t>Enzo</t>
  </si>
  <si>
    <t>VetteOne</t>
  </si>
  <si>
    <t>Poussin</t>
  </si>
  <si>
    <t>Eric</t>
  </si>
  <si>
    <t>Bibi</t>
  </si>
  <si>
    <t>Midas</t>
  </si>
  <si>
    <t>Chrono (s)</t>
  </si>
  <si>
    <t xml:space="preserve"> manche N° 2  championnat DTM SCX 2017/2018</t>
  </si>
  <si>
    <t>N° de Piste utilisée : 2</t>
  </si>
  <si>
    <t>Temps de course par run : 6 min</t>
  </si>
  <si>
    <t>Nombre pilotes au départ : 19</t>
  </si>
  <si>
    <t>Pablo</t>
  </si>
  <si>
    <t>Satanas</t>
  </si>
  <si>
    <t>Macadam</t>
  </si>
  <si>
    <t>Boombastic</t>
  </si>
  <si>
    <t>Voitures</t>
  </si>
  <si>
    <t>Renault RS01</t>
  </si>
  <si>
    <t>Mercedes AMG coupé</t>
  </si>
  <si>
    <t>Audi A5</t>
  </si>
  <si>
    <t>Nombre</t>
  </si>
  <si>
    <t>%</t>
  </si>
  <si>
    <t>Total</t>
  </si>
  <si>
    <t>Modèle le plus représenté</t>
  </si>
  <si>
    <t>Modèle le moins représenté</t>
  </si>
  <si>
    <t>Utilisation des voitures</t>
  </si>
  <si>
    <t>Audi R8</t>
  </si>
  <si>
    <t>Audi R8 (hors classement)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</si>
</sst>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9"/>
      <name val="Calibri"/>
      <family val="2"/>
    </font>
    <font>
      <sz val="8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i/>
      <sz val="16"/>
      <color indexed="8"/>
      <name val="Calibri"/>
      <family val="2"/>
    </font>
    <font>
      <sz val="20"/>
      <color indexed="8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9"/>
      <color indexed="8"/>
      <name val="Calibri"/>
      <family val="2"/>
    </font>
    <font>
      <sz val="14"/>
      <color indexed="63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b/>
      <sz val="18"/>
      <color theme="0"/>
      <name val="Calibri"/>
      <family val="2"/>
    </font>
    <font>
      <sz val="8"/>
      <color theme="1"/>
      <name val="Calibri"/>
      <family val="2"/>
    </font>
    <font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i/>
      <sz val="16"/>
      <color theme="1"/>
      <name val="Calibri"/>
      <family val="2"/>
    </font>
    <font>
      <sz val="20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ck"/>
      <top style="thick"/>
      <bottom/>
    </border>
    <border>
      <left/>
      <right style="thick"/>
      <top/>
      <bottom style="medium"/>
    </border>
    <border>
      <left style="thick"/>
      <right style="medium"/>
      <top/>
      <bottom style="medium"/>
    </border>
    <border>
      <left/>
      <right style="medium"/>
      <top/>
      <bottom style="medium"/>
    </border>
    <border>
      <left style="thick"/>
      <right style="medium"/>
      <top/>
      <bottom style="thick"/>
    </border>
    <border>
      <left/>
      <right style="thick"/>
      <top/>
      <bottom style="thick"/>
    </border>
    <border>
      <left/>
      <right style="medium"/>
      <top/>
      <bottom style="thick"/>
    </border>
    <border>
      <left style="thick"/>
      <right style="medium"/>
      <top style="thick"/>
      <bottom style="medium"/>
    </border>
    <border>
      <left/>
      <right style="thick"/>
      <top style="thick"/>
      <bottom style="medium"/>
    </border>
    <border>
      <left/>
      <right style="medium"/>
      <top style="thick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medium"/>
      <top style="thick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78">
    <xf numFmtId="0" fontId="0" fillId="0" borderId="0" xfId="0" applyFont="1" applyAlignment="1">
      <alignment/>
    </xf>
    <xf numFmtId="0" fontId="53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5" fillId="33" borderId="10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center" wrapText="1"/>
    </xf>
    <xf numFmtId="0" fontId="56" fillId="35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left" vertical="center" indent="3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 indent="5"/>
    </xf>
    <xf numFmtId="0" fontId="0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indent="3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6" fillId="36" borderId="10" xfId="0" applyFont="1" applyFill="1" applyBorder="1" applyAlignment="1">
      <alignment horizontal="center" vertical="center" wrapText="1"/>
    </xf>
    <xf numFmtId="0" fontId="58" fillId="9" borderId="10" xfId="0" applyFont="1" applyFill="1" applyBorder="1" applyAlignment="1">
      <alignment horizontal="center" vertical="center"/>
    </xf>
    <xf numFmtId="0" fontId="58" fillId="12" borderId="10" xfId="0" applyFont="1" applyFill="1" applyBorder="1" applyAlignment="1">
      <alignment horizontal="center" vertical="center"/>
    </xf>
    <xf numFmtId="0" fontId="58" fillId="37" borderId="10" xfId="0" applyFont="1" applyFill="1" applyBorder="1" applyAlignment="1">
      <alignment horizontal="center" vertical="center"/>
    </xf>
    <xf numFmtId="0" fontId="58" fillId="16" borderId="10" xfId="0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9" fillId="0" borderId="21" xfId="0" applyFont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/>
    </xf>
    <xf numFmtId="0" fontId="61" fillId="38" borderId="22" xfId="0" applyFont="1" applyFill="1" applyBorder="1" applyAlignment="1">
      <alignment horizontal="center" vertical="center" wrapText="1"/>
    </xf>
    <xf numFmtId="1" fontId="61" fillId="38" borderId="23" xfId="0" applyNumberFormat="1" applyFont="1" applyFill="1" applyBorder="1" applyAlignment="1">
      <alignment horizontal="center" vertical="center"/>
    </xf>
    <xf numFmtId="2" fontId="52" fillId="36" borderId="10" xfId="0" applyNumberFormat="1" applyFont="1" applyFill="1" applyBorder="1" applyAlignment="1">
      <alignment horizontal="center" vertical="center" wrapText="1"/>
    </xf>
    <xf numFmtId="2" fontId="0" fillId="9" borderId="10" xfId="0" applyNumberForma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51" fillId="34" borderId="10" xfId="0" applyNumberFormat="1" applyFont="1" applyFill="1" applyBorder="1" applyAlignment="1">
      <alignment horizontal="center" vertical="center" wrapText="1"/>
    </xf>
    <xf numFmtId="2" fontId="0" fillId="16" borderId="10" xfId="0" applyNumberFormat="1" applyFill="1" applyBorder="1" applyAlignment="1">
      <alignment horizontal="center" vertical="center"/>
    </xf>
    <xf numFmtId="2" fontId="51" fillId="33" borderId="10" xfId="0" applyNumberFormat="1" applyFont="1" applyFill="1" applyBorder="1" applyAlignment="1">
      <alignment horizontal="center" vertical="center" wrapText="1"/>
    </xf>
    <xf numFmtId="2" fontId="0" fillId="37" borderId="10" xfId="0" applyNumberFormat="1" applyFill="1" applyBorder="1" applyAlignment="1">
      <alignment horizontal="center" vertical="center"/>
    </xf>
    <xf numFmtId="2" fontId="52" fillId="35" borderId="10" xfId="0" applyNumberFormat="1" applyFont="1" applyFill="1" applyBorder="1" applyAlignment="1">
      <alignment horizontal="center" vertical="center" wrapText="1"/>
    </xf>
    <xf numFmtId="2" fontId="0" fillId="12" borderId="10" xfId="0" applyNumberFormat="1" applyFill="1" applyBorder="1" applyAlignment="1">
      <alignment horizontal="center" vertical="center"/>
    </xf>
    <xf numFmtId="2" fontId="30" fillId="9" borderId="10" xfId="0" applyNumberFormat="1" applyFont="1" applyFill="1" applyBorder="1" applyAlignment="1">
      <alignment horizontal="center" vertical="center"/>
    </xf>
    <xf numFmtId="2" fontId="30" fillId="37" borderId="10" xfId="0" applyNumberFormat="1" applyFont="1" applyFill="1" applyBorder="1" applyAlignment="1">
      <alignment horizontal="center" vertical="center"/>
    </xf>
    <xf numFmtId="2" fontId="30" fillId="12" borderId="10" xfId="0" applyNumberFormat="1" applyFont="1" applyFill="1" applyBorder="1" applyAlignment="1">
      <alignment horizontal="center" vertical="center"/>
    </xf>
    <xf numFmtId="2" fontId="30" fillId="16" borderId="10" xfId="0" applyNumberFormat="1" applyFont="1" applyFill="1" applyBorder="1" applyAlignment="1">
      <alignment horizontal="center" vertical="center"/>
    </xf>
    <xf numFmtId="2" fontId="38" fillId="9" borderId="10" xfId="0" applyNumberFormat="1" applyFont="1" applyFill="1" applyBorder="1" applyAlignment="1">
      <alignment horizontal="center" vertical="center"/>
    </xf>
    <xf numFmtId="2" fontId="38" fillId="37" borderId="10" xfId="0" applyNumberFormat="1" applyFont="1" applyFill="1" applyBorder="1" applyAlignment="1">
      <alignment horizontal="center" vertical="center"/>
    </xf>
    <xf numFmtId="2" fontId="38" fillId="12" borderId="10" xfId="0" applyNumberFormat="1" applyFont="1" applyFill="1" applyBorder="1" applyAlignment="1">
      <alignment horizontal="center" vertical="center"/>
    </xf>
    <xf numFmtId="2" fontId="38" fillId="16" borderId="10" xfId="0" applyNumberFormat="1" applyFont="1" applyFill="1" applyBorder="1" applyAlignment="1">
      <alignment horizontal="center" vertical="center"/>
    </xf>
    <xf numFmtId="0" fontId="58" fillId="39" borderId="10" xfId="0" applyFont="1" applyFill="1" applyBorder="1" applyAlignment="1">
      <alignment horizontal="center" vertical="center"/>
    </xf>
    <xf numFmtId="0" fontId="62" fillId="0" borderId="21" xfId="0" applyFont="1" applyBorder="1" applyAlignment="1">
      <alignment horizontal="center"/>
    </xf>
    <xf numFmtId="0" fontId="62" fillId="0" borderId="24" xfId="0" applyFont="1" applyBorder="1" applyAlignment="1">
      <alignment horizontal="center"/>
    </xf>
    <xf numFmtId="0" fontId="62" fillId="0" borderId="25" xfId="0" applyFont="1" applyBorder="1" applyAlignment="1">
      <alignment horizontal="center"/>
    </xf>
    <xf numFmtId="0" fontId="53" fillId="0" borderId="10" xfId="0" applyFont="1" applyFill="1" applyBorder="1" applyAlignment="1">
      <alignment horizontal="left" vertical="center"/>
    </xf>
    <xf numFmtId="0" fontId="53" fillId="0" borderId="26" xfId="0" applyFont="1" applyFill="1" applyBorder="1" applyAlignment="1">
      <alignment horizontal="left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2" fillId="40" borderId="10" xfId="0" applyFont="1" applyFill="1" applyBorder="1" applyAlignment="1">
      <alignment vertical="center" wrapText="1"/>
    </xf>
    <xf numFmtId="0" fontId="31" fillId="0" borderId="28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0" fillId="41" borderId="10" xfId="0" applyFill="1" applyBorder="1" applyAlignment="1">
      <alignment horizontal="center" vertical="center" wrapText="1"/>
    </xf>
    <xf numFmtId="1" fontId="0" fillId="41" borderId="10" xfId="0" applyNumberFormat="1" applyFill="1" applyBorder="1" applyAlignment="1">
      <alignment horizontal="center" vertical="center" wrapText="1"/>
    </xf>
    <xf numFmtId="0" fontId="0" fillId="8" borderId="10" xfId="0" applyFill="1" applyBorder="1" applyAlignment="1">
      <alignment vertical="center" wrapText="1"/>
    </xf>
    <xf numFmtId="0" fontId="0" fillId="8" borderId="10" xfId="0" applyFill="1" applyBorder="1" applyAlignment="1">
      <alignment horizontal="center" vertical="center" wrapText="1"/>
    </xf>
    <xf numFmtId="1" fontId="0" fillId="8" borderId="10" xfId="0" applyNumberFormat="1" applyFill="1" applyBorder="1" applyAlignment="1">
      <alignment horizontal="center" vertical="center" wrapText="1"/>
    </xf>
    <xf numFmtId="0" fontId="0" fillId="39" borderId="26" xfId="0" applyFill="1" applyBorder="1" applyAlignment="1">
      <alignment vertical="center" wrapText="1"/>
    </xf>
    <xf numFmtId="0" fontId="0" fillId="39" borderId="10" xfId="0" applyFill="1" applyBorder="1" applyAlignment="1">
      <alignment horizontal="center" vertical="center" wrapText="1"/>
    </xf>
    <xf numFmtId="0" fontId="0" fillId="38" borderId="10" xfId="0" applyFill="1" applyBorder="1" applyAlignment="1">
      <alignment vertical="center" wrapText="1"/>
    </xf>
    <xf numFmtId="0" fontId="0" fillId="38" borderId="10" xfId="0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33" fillId="41" borderId="0" xfId="0" applyFont="1" applyFill="1" applyBorder="1" applyAlignment="1">
      <alignment horizontal="center" vertical="center" wrapText="1"/>
    </xf>
    <xf numFmtId="0" fontId="33" fillId="8" borderId="0" xfId="0" applyFont="1" applyFill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0" fillId="41" borderId="10" xfId="0" applyFill="1" applyBorder="1" applyAlignment="1">
      <alignment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Meilleurs temps piste ROUGE</a:t>
            </a:r>
          </a:p>
        </c:rich>
      </c:tx>
      <c:layout>
        <c:manualLayout>
          <c:xMode val="factor"/>
          <c:yMode val="factor"/>
          <c:x val="-0.001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5425"/>
          <c:w val="0.98475"/>
          <c:h val="0.95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996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cat>
            <c:strRef>
              <c:f>Tableau!$B$4:$B$23</c:f>
              <c:strCache/>
            </c:strRef>
          </c:cat>
          <c:val>
            <c:numRef>
              <c:f>Tableau!$E$4:$E$23</c:f>
              <c:numCache/>
            </c:numRef>
          </c:val>
        </c:ser>
        <c:overlap val="-27"/>
        <c:gapWidth val="219"/>
        <c:axId val="26084962"/>
        <c:axId val="33438067"/>
      </c:barChart>
      <c:catAx>
        <c:axId val="260849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3438067"/>
        <c:crosses val="autoZero"/>
        <c:auto val="1"/>
        <c:lblOffset val="100"/>
        <c:tickLblSkip val="1"/>
        <c:noMultiLvlLbl val="0"/>
      </c:catAx>
      <c:valAx>
        <c:axId val="33438067"/>
        <c:scaling>
          <c:orientation val="minMax"/>
          <c:max val="11.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60849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EEECE1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Meilleurs temps piste JAUNE</a:t>
            </a:r>
          </a:p>
        </c:rich>
      </c:tx>
      <c:layout>
        <c:manualLayout>
          <c:xMode val="factor"/>
          <c:yMode val="factor"/>
          <c:x val="-0.001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5425"/>
          <c:w val="0.98025"/>
          <c:h val="0.95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Tableau!$B$4:$B$23</c:f>
              <c:strCache/>
            </c:strRef>
          </c:cat>
          <c:val>
            <c:numRef>
              <c:f>Tableau!$G$4:$G$23</c:f>
              <c:numCache/>
            </c:numRef>
          </c:val>
        </c:ser>
        <c:overlap val="-27"/>
        <c:gapWidth val="219"/>
        <c:axId val="32507148"/>
        <c:axId val="24128877"/>
      </c:barChart>
      <c:catAx>
        <c:axId val="325071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4128877"/>
        <c:crosses val="autoZero"/>
        <c:auto val="1"/>
        <c:lblOffset val="100"/>
        <c:tickLblSkip val="1"/>
        <c:noMultiLvlLbl val="0"/>
      </c:catAx>
      <c:valAx>
        <c:axId val="24128877"/>
        <c:scaling>
          <c:orientation val="minMax"/>
          <c:max val="1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25071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EEECE1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Meilleurs temps piste VERTE</a:t>
            </a:r>
          </a:p>
        </c:rich>
      </c:tx>
      <c:layout>
        <c:manualLayout>
          <c:xMode val="factor"/>
          <c:yMode val="factor"/>
          <c:x val="-0.001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5425"/>
          <c:w val="0.98475"/>
          <c:h val="0.95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Tableau!$B$4:$B$23</c:f>
              <c:strCache/>
            </c:strRef>
          </c:cat>
          <c:val>
            <c:numRef>
              <c:f>Tableau!$I$4:$I$23</c:f>
              <c:numCache/>
            </c:numRef>
          </c:val>
        </c:ser>
        <c:overlap val="-27"/>
        <c:gapWidth val="219"/>
        <c:axId val="15833302"/>
        <c:axId val="8281991"/>
      </c:barChart>
      <c:catAx>
        <c:axId val="158333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8281991"/>
        <c:crosses val="autoZero"/>
        <c:auto val="1"/>
        <c:lblOffset val="100"/>
        <c:tickLblSkip val="1"/>
        <c:noMultiLvlLbl val="0"/>
      </c:catAx>
      <c:valAx>
        <c:axId val="8281991"/>
        <c:scaling>
          <c:orientation val="minMax"/>
          <c:max val="12.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58333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EEECE1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Meilleurs temps piste BLEUE</a:t>
            </a:r>
          </a:p>
        </c:rich>
      </c:tx>
      <c:layout>
        <c:manualLayout>
          <c:xMode val="factor"/>
          <c:yMode val="factor"/>
          <c:x val="-0.003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5425"/>
          <c:w val="0.98025"/>
          <c:h val="0.95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cat>
            <c:strRef>
              <c:f>Tableau!$B$4:$B$23</c:f>
              <c:strCache/>
            </c:strRef>
          </c:cat>
          <c:val>
            <c:numRef>
              <c:f>Tableau!$K$4:$K$23</c:f>
              <c:numCache/>
            </c:numRef>
          </c:val>
        </c:ser>
        <c:overlap val="-27"/>
        <c:gapWidth val="219"/>
        <c:axId val="7429056"/>
        <c:axId val="66861505"/>
      </c:barChart>
      <c:catAx>
        <c:axId val="74290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6861505"/>
        <c:crosses val="autoZero"/>
        <c:auto val="1"/>
        <c:lblOffset val="100"/>
        <c:tickLblSkip val="1"/>
        <c:noMultiLvlLbl val="0"/>
      </c:catAx>
      <c:valAx>
        <c:axId val="66861505"/>
        <c:scaling>
          <c:orientation val="minMax"/>
          <c:max val="12.5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74290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EEECE1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Répartition des modèles de voitures sur la manche</a:t>
            </a:r>
          </a:p>
        </c:rich>
      </c:tx>
      <c:layout>
        <c:manualLayout>
          <c:xMode val="factor"/>
          <c:yMode val="factor"/>
          <c:x val="-0.00275"/>
          <c:y val="-0.011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7"/>
          <c:y val="0.18125"/>
          <c:w val="0.84425"/>
          <c:h val="0.646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254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(Tableau!$Q$5,Tableau!$Q$6,Tableau!$Q$7,Tableau!$Q$8)</c:f>
              <c:strCache/>
            </c:strRef>
          </c:cat>
          <c:val>
            <c:numRef>
              <c:f>(Tableau!$S$5,Tableau!$S$6,Tableau!$S$7,Tableau!$S$8)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425"/>
          <c:y val="0.9215"/>
          <c:w val="0.668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23</xdr:row>
      <xdr:rowOff>171450</xdr:rowOff>
    </xdr:from>
    <xdr:to>
      <xdr:col>8</xdr:col>
      <xdr:colOff>9525</xdr:colOff>
      <xdr:row>44</xdr:row>
      <xdr:rowOff>0</xdr:rowOff>
    </xdr:to>
    <xdr:graphicFrame>
      <xdr:nvGraphicFramePr>
        <xdr:cNvPr id="1" name="Graphique 1"/>
        <xdr:cNvGraphicFramePr/>
      </xdr:nvGraphicFramePr>
      <xdr:xfrm>
        <a:off x="171450" y="10248900"/>
        <a:ext cx="85820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466725</xdr:colOff>
      <xdr:row>23</xdr:row>
      <xdr:rowOff>161925</xdr:rowOff>
    </xdr:from>
    <xdr:to>
      <xdr:col>14</xdr:col>
      <xdr:colOff>1247775</xdr:colOff>
      <xdr:row>43</xdr:row>
      <xdr:rowOff>180975</xdr:rowOff>
    </xdr:to>
    <xdr:graphicFrame>
      <xdr:nvGraphicFramePr>
        <xdr:cNvPr id="2" name="Graphique 2"/>
        <xdr:cNvGraphicFramePr/>
      </xdr:nvGraphicFramePr>
      <xdr:xfrm>
        <a:off x="9210675" y="10239375"/>
        <a:ext cx="644842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44</xdr:row>
      <xdr:rowOff>161925</xdr:rowOff>
    </xdr:from>
    <xdr:to>
      <xdr:col>7</xdr:col>
      <xdr:colOff>1247775</xdr:colOff>
      <xdr:row>64</xdr:row>
      <xdr:rowOff>180975</xdr:rowOff>
    </xdr:to>
    <xdr:graphicFrame>
      <xdr:nvGraphicFramePr>
        <xdr:cNvPr id="3" name="Graphique 3"/>
        <xdr:cNvGraphicFramePr/>
      </xdr:nvGraphicFramePr>
      <xdr:xfrm>
        <a:off x="152400" y="14239875"/>
        <a:ext cx="8591550" cy="3829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466725</xdr:colOff>
      <xdr:row>44</xdr:row>
      <xdr:rowOff>161925</xdr:rowOff>
    </xdr:from>
    <xdr:to>
      <xdr:col>14</xdr:col>
      <xdr:colOff>1247775</xdr:colOff>
      <xdr:row>64</xdr:row>
      <xdr:rowOff>180975</xdr:rowOff>
    </xdr:to>
    <xdr:graphicFrame>
      <xdr:nvGraphicFramePr>
        <xdr:cNvPr id="4" name="Graphique 4"/>
        <xdr:cNvGraphicFramePr/>
      </xdr:nvGraphicFramePr>
      <xdr:xfrm>
        <a:off x="9210675" y="14239875"/>
        <a:ext cx="6448425" cy="3829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742950</xdr:colOff>
      <xdr:row>12</xdr:row>
      <xdr:rowOff>190500</xdr:rowOff>
    </xdr:from>
    <xdr:to>
      <xdr:col>23</xdr:col>
      <xdr:colOff>209550</xdr:colOff>
      <xdr:row>20</xdr:row>
      <xdr:rowOff>57150</xdr:rowOff>
    </xdr:to>
    <xdr:graphicFrame>
      <xdr:nvGraphicFramePr>
        <xdr:cNvPr id="5" name="Graphique 1"/>
        <xdr:cNvGraphicFramePr/>
      </xdr:nvGraphicFramePr>
      <xdr:xfrm>
        <a:off x="16402050" y="5448300"/>
        <a:ext cx="6743700" cy="3371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ylvain\Documents\documents\Documents%20Slot\CIRCUIT%2024%20SAMOISIEN\Championnats%20C24S\Championnat%20C24S%20saison%202017-2018\classement%20championnat%20DTM%20SCX%20C24S%20M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nches 1 à 9"/>
      <sheetName val="Classement Général"/>
      <sheetName val="Circui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tabSelected="1" zoomScale="85" zoomScaleNormal="85" zoomScalePageLayoutView="0" workbookViewId="0" topLeftCell="L1">
      <selection activeCell="V8" sqref="V8"/>
    </sheetView>
  </sheetViews>
  <sheetFormatPr defaultColWidth="11.421875" defaultRowHeight="15"/>
  <cols>
    <col min="1" max="1" width="2.57421875" style="21" customWidth="1"/>
    <col min="2" max="2" width="20.7109375" style="3" customWidth="1"/>
    <col min="3" max="3" width="32.28125" style="3" customWidth="1"/>
    <col min="4" max="4" width="18.7109375" style="0" customWidth="1"/>
    <col min="5" max="5" width="9.7109375" style="34" customWidth="1"/>
    <col min="6" max="6" width="18.7109375" style="0" customWidth="1"/>
    <col min="7" max="7" width="9.7109375" style="34" customWidth="1"/>
    <col min="8" max="8" width="18.7109375" style="0" customWidth="1"/>
    <col min="9" max="9" width="9.7109375" style="34" customWidth="1"/>
    <col min="10" max="10" width="18.7109375" style="0" customWidth="1"/>
    <col min="11" max="11" width="9.7109375" style="34" customWidth="1"/>
    <col min="12" max="12" width="18.7109375" style="0" customWidth="1"/>
    <col min="13" max="13" width="9.421875" style="0" customWidth="1"/>
    <col min="14" max="15" width="18.7109375" style="0" customWidth="1"/>
    <col min="17" max="17" width="26.8515625" style="0" customWidth="1"/>
    <col min="19" max="19" width="13.7109375" style="0" customWidth="1"/>
  </cols>
  <sheetData>
    <row r="1" spans="2:15" ht="26.25">
      <c r="B1" s="50" t="s">
        <v>77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2"/>
    </row>
    <row r="2" spans="2:15" ht="27.75" customHeight="1" thickBot="1">
      <c r="B2" s="53" t="s">
        <v>80</v>
      </c>
      <c r="C2" s="53"/>
      <c r="D2" s="53"/>
      <c r="E2" s="53"/>
      <c r="F2" s="53"/>
      <c r="G2" s="53"/>
      <c r="H2" s="53" t="s">
        <v>79</v>
      </c>
      <c r="I2" s="53"/>
      <c r="J2" s="53"/>
      <c r="K2" s="53"/>
      <c r="L2" s="53" t="s">
        <v>78</v>
      </c>
      <c r="M2" s="53"/>
      <c r="N2" s="53"/>
      <c r="O2" s="54"/>
    </row>
    <row r="3" spans="2:19" ht="49.5" customHeight="1">
      <c r="B3" s="2" t="s">
        <v>1</v>
      </c>
      <c r="C3" s="2" t="s">
        <v>85</v>
      </c>
      <c r="D3" s="22" t="s">
        <v>2</v>
      </c>
      <c r="E3" s="32" t="s">
        <v>76</v>
      </c>
      <c r="F3" s="4" t="s">
        <v>3</v>
      </c>
      <c r="G3" s="37" t="s">
        <v>76</v>
      </c>
      <c r="H3" s="5" t="s">
        <v>4</v>
      </c>
      <c r="I3" s="35" t="s">
        <v>76</v>
      </c>
      <c r="J3" s="6" t="s">
        <v>5</v>
      </c>
      <c r="K3" s="39" t="s">
        <v>76</v>
      </c>
      <c r="L3" s="1" t="s">
        <v>8</v>
      </c>
      <c r="M3" s="7" t="s">
        <v>6</v>
      </c>
      <c r="N3" s="28" t="s">
        <v>7</v>
      </c>
      <c r="O3" s="30" t="s">
        <v>0</v>
      </c>
      <c r="Q3" s="74" t="s">
        <v>94</v>
      </c>
      <c r="R3" s="75"/>
      <c r="S3" s="76"/>
    </row>
    <row r="4" spans="1:19" ht="34.5" customHeight="1">
      <c r="A4" s="21">
        <v>1</v>
      </c>
      <c r="B4" s="2" t="s">
        <v>61</v>
      </c>
      <c r="C4" s="2" t="s">
        <v>86</v>
      </c>
      <c r="D4" s="23">
        <v>33</v>
      </c>
      <c r="E4" s="33">
        <v>10.41</v>
      </c>
      <c r="F4" s="25">
        <v>34</v>
      </c>
      <c r="G4" s="38">
        <v>10.35</v>
      </c>
      <c r="H4" s="26">
        <v>34</v>
      </c>
      <c r="I4" s="36">
        <v>10.45</v>
      </c>
      <c r="J4" s="24">
        <v>33</v>
      </c>
      <c r="K4" s="40">
        <v>10.56</v>
      </c>
      <c r="L4" s="27">
        <f>SUM(D4,F4,H4,J4)</f>
        <v>134</v>
      </c>
      <c r="M4" s="27">
        <v>0</v>
      </c>
      <c r="N4" s="29">
        <f>SUM(M4+L4)</f>
        <v>134</v>
      </c>
      <c r="O4" s="31">
        <f>IF(ISNUMBER(N4),RANK(N4,$N$4:$N$22)+ROW(N4)/10000000000,"")</f>
        <v>3.0000000004</v>
      </c>
      <c r="Q4" s="57"/>
      <c r="R4" s="58" t="s">
        <v>89</v>
      </c>
      <c r="S4" s="58" t="s">
        <v>90</v>
      </c>
    </row>
    <row r="5" spans="1:19" ht="34.5" customHeight="1">
      <c r="A5" s="21">
        <v>2</v>
      </c>
      <c r="B5" s="2" t="s">
        <v>81</v>
      </c>
      <c r="C5" s="2" t="s">
        <v>95</v>
      </c>
      <c r="D5" s="23">
        <v>25</v>
      </c>
      <c r="E5" s="33">
        <v>11.49</v>
      </c>
      <c r="F5" s="25">
        <v>25</v>
      </c>
      <c r="G5" s="38">
        <v>11.95</v>
      </c>
      <c r="H5" s="26">
        <v>25</v>
      </c>
      <c r="I5" s="36">
        <v>12.41</v>
      </c>
      <c r="J5" s="24">
        <v>23</v>
      </c>
      <c r="K5" s="40">
        <v>12.25</v>
      </c>
      <c r="L5" s="27">
        <f aca="true" t="shared" si="0" ref="L5:L23">SUM(D5,F5,H5,J5)</f>
        <v>98</v>
      </c>
      <c r="M5" s="27">
        <v>0</v>
      </c>
      <c r="N5" s="29">
        <f aca="true" t="shared" si="1" ref="N5:N23">SUM(M5+L5)</f>
        <v>98</v>
      </c>
      <c r="O5" s="31">
        <f aca="true" t="shared" si="2" ref="O5:O21">IF(ISNUMBER(N5),RANK(N5,$N$4:$N$22)+ROW(N5)/10000000000,"")</f>
        <v>19.0000000005</v>
      </c>
      <c r="Q5" s="77" t="s">
        <v>87</v>
      </c>
      <c r="R5" s="62">
        <v>9</v>
      </c>
      <c r="S5" s="63">
        <f>R5*100/R$9</f>
        <v>47.36842105263158</v>
      </c>
    </row>
    <row r="6" spans="1:19" ht="34.5" customHeight="1">
      <c r="A6" s="21">
        <v>3</v>
      </c>
      <c r="B6" s="2" t="s">
        <v>83</v>
      </c>
      <c r="C6" s="2" t="s">
        <v>87</v>
      </c>
      <c r="D6" s="23">
        <v>31</v>
      </c>
      <c r="E6" s="33">
        <v>11.1</v>
      </c>
      <c r="F6" s="25">
        <v>30</v>
      </c>
      <c r="G6" s="38">
        <v>10.93</v>
      </c>
      <c r="H6" s="26">
        <v>31</v>
      </c>
      <c r="I6" s="36">
        <v>10.92</v>
      </c>
      <c r="J6" s="24">
        <v>29</v>
      </c>
      <c r="K6" s="40">
        <v>11.21</v>
      </c>
      <c r="L6" s="27">
        <f t="shared" si="0"/>
        <v>121</v>
      </c>
      <c r="M6" s="27">
        <v>0</v>
      </c>
      <c r="N6" s="29">
        <f t="shared" si="1"/>
        <v>121</v>
      </c>
      <c r="O6" s="31">
        <v>17</v>
      </c>
      <c r="Q6" s="59" t="s">
        <v>88</v>
      </c>
      <c r="R6" s="60">
        <v>6</v>
      </c>
      <c r="S6" s="61">
        <f>R6*100/R$9</f>
        <v>31.57894736842105</v>
      </c>
    </row>
    <row r="7" spans="1:19" ht="34.5" customHeight="1">
      <c r="A7" s="21">
        <v>4</v>
      </c>
      <c r="B7" s="2" t="s">
        <v>62</v>
      </c>
      <c r="C7" s="2" t="s">
        <v>86</v>
      </c>
      <c r="D7" s="23">
        <v>34</v>
      </c>
      <c r="E7" s="33">
        <v>10.47</v>
      </c>
      <c r="F7" s="25">
        <v>32</v>
      </c>
      <c r="G7" s="38">
        <v>10.59</v>
      </c>
      <c r="H7" s="26">
        <v>32</v>
      </c>
      <c r="I7" s="36">
        <v>10.6</v>
      </c>
      <c r="J7" s="24">
        <v>33</v>
      </c>
      <c r="K7" s="40">
        <v>10.64</v>
      </c>
      <c r="L7" s="27">
        <f t="shared" si="0"/>
        <v>131</v>
      </c>
      <c r="M7" s="49">
        <v>0</v>
      </c>
      <c r="N7" s="29">
        <f t="shared" si="1"/>
        <v>131</v>
      </c>
      <c r="O7" s="31">
        <f t="shared" si="2"/>
        <v>5.0000000007</v>
      </c>
      <c r="Q7" s="67" t="s">
        <v>86</v>
      </c>
      <c r="R7" s="68">
        <v>3</v>
      </c>
      <c r="S7" s="61">
        <f>R7*100/R$9</f>
        <v>15.789473684210526</v>
      </c>
    </row>
    <row r="8" spans="1:19" ht="34.5" customHeight="1">
      <c r="A8" s="21">
        <v>5</v>
      </c>
      <c r="B8" s="2" t="s">
        <v>63</v>
      </c>
      <c r="C8" s="2" t="s">
        <v>87</v>
      </c>
      <c r="D8" s="23">
        <v>33</v>
      </c>
      <c r="E8" s="45">
        <v>10.27</v>
      </c>
      <c r="F8" s="25">
        <v>34</v>
      </c>
      <c r="G8" s="46">
        <v>10.27</v>
      </c>
      <c r="H8" s="26">
        <v>32</v>
      </c>
      <c r="I8" s="44">
        <v>10.4</v>
      </c>
      <c r="J8" s="24">
        <v>34</v>
      </c>
      <c r="K8" s="47">
        <v>10.4</v>
      </c>
      <c r="L8" s="27">
        <f t="shared" si="0"/>
        <v>133</v>
      </c>
      <c r="M8" s="49">
        <v>3</v>
      </c>
      <c r="N8" s="29">
        <f t="shared" si="1"/>
        <v>136</v>
      </c>
      <c r="O8" s="31">
        <f t="shared" si="2"/>
        <v>2.0000000008</v>
      </c>
      <c r="Q8" s="64" t="s">
        <v>96</v>
      </c>
      <c r="R8" s="65">
        <v>1</v>
      </c>
      <c r="S8" s="66">
        <f>R8*100/R$9</f>
        <v>5.2631578947368425</v>
      </c>
    </row>
    <row r="9" spans="1:19" ht="34.5" customHeight="1">
      <c r="A9" s="21">
        <v>6</v>
      </c>
      <c r="B9" s="2" t="s">
        <v>82</v>
      </c>
      <c r="C9" s="2" t="s">
        <v>87</v>
      </c>
      <c r="D9" s="23">
        <v>32</v>
      </c>
      <c r="E9" s="33">
        <v>10.72</v>
      </c>
      <c r="F9" s="25">
        <v>32</v>
      </c>
      <c r="G9" s="38">
        <v>10.55</v>
      </c>
      <c r="H9" s="26">
        <v>31</v>
      </c>
      <c r="I9" s="36">
        <v>10.9</v>
      </c>
      <c r="J9" s="24">
        <v>33</v>
      </c>
      <c r="K9" s="40">
        <v>10.77</v>
      </c>
      <c r="L9" s="27">
        <f t="shared" si="0"/>
        <v>128</v>
      </c>
      <c r="M9" s="49">
        <v>0</v>
      </c>
      <c r="N9" s="29">
        <f t="shared" si="1"/>
        <v>128</v>
      </c>
      <c r="O9" s="31">
        <f t="shared" si="2"/>
        <v>8.0000000009</v>
      </c>
      <c r="Q9" s="69" t="s">
        <v>91</v>
      </c>
      <c r="R9" s="70">
        <f>SUM(R5:R8)</f>
        <v>19</v>
      </c>
      <c r="S9" s="61">
        <f>R9*100/R$9</f>
        <v>100</v>
      </c>
    </row>
    <row r="10" spans="1:19" ht="34.5" customHeight="1">
      <c r="A10" s="21">
        <v>7</v>
      </c>
      <c r="B10" s="2" t="s">
        <v>64</v>
      </c>
      <c r="C10" s="2" t="s">
        <v>86</v>
      </c>
      <c r="D10" s="23">
        <v>34</v>
      </c>
      <c r="E10" s="33">
        <v>10.28</v>
      </c>
      <c r="F10" s="25">
        <v>34</v>
      </c>
      <c r="G10" s="38">
        <v>10.3</v>
      </c>
      <c r="H10" s="26">
        <v>34</v>
      </c>
      <c r="I10" s="48">
        <v>10.27</v>
      </c>
      <c r="J10" s="24">
        <v>34</v>
      </c>
      <c r="K10" s="40">
        <v>10.43</v>
      </c>
      <c r="L10" s="27">
        <f t="shared" si="0"/>
        <v>136</v>
      </c>
      <c r="M10" s="49">
        <v>1</v>
      </c>
      <c r="N10" s="29">
        <f t="shared" si="1"/>
        <v>137</v>
      </c>
      <c r="O10" s="31">
        <f t="shared" si="2"/>
        <v>1.000000001</v>
      </c>
      <c r="Q10" s="71"/>
      <c r="R10" s="71"/>
      <c r="S10" s="71"/>
    </row>
    <row r="11" spans="1:19" ht="34.5" customHeight="1">
      <c r="A11" s="21">
        <v>8</v>
      </c>
      <c r="B11" s="2" t="s">
        <v>65</v>
      </c>
      <c r="C11" s="2" t="s">
        <v>88</v>
      </c>
      <c r="D11" s="23">
        <v>32</v>
      </c>
      <c r="E11" s="33">
        <v>10.86</v>
      </c>
      <c r="F11" s="25">
        <v>31</v>
      </c>
      <c r="G11" s="38">
        <v>10.69</v>
      </c>
      <c r="H11" s="26">
        <v>31</v>
      </c>
      <c r="I11" s="36">
        <v>10.68</v>
      </c>
      <c r="J11" s="24">
        <v>30</v>
      </c>
      <c r="K11" s="40">
        <v>10.86</v>
      </c>
      <c r="L11" s="27">
        <f t="shared" si="0"/>
        <v>124</v>
      </c>
      <c r="M11" s="49">
        <v>0</v>
      </c>
      <c r="N11" s="29">
        <f t="shared" si="1"/>
        <v>124</v>
      </c>
      <c r="O11" s="31">
        <v>15</v>
      </c>
      <c r="Q11" s="72" t="s">
        <v>92</v>
      </c>
      <c r="R11" s="72"/>
      <c r="S11" s="71"/>
    </row>
    <row r="12" spans="1:19" ht="34.5" customHeight="1">
      <c r="A12" s="21">
        <v>9</v>
      </c>
      <c r="B12" s="2" t="s">
        <v>66</v>
      </c>
      <c r="C12" s="2" t="s">
        <v>88</v>
      </c>
      <c r="D12" s="23">
        <v>30</v>
      </c>
      <c r="E12" s="33">
        <v>10.76</v>
      </c>
      <c r="F12" s="25">
        <v>33</v>
      </c>
      <c r="G12" s="38">
        <v>10.44</v>
      </c>
      <c r="H12" s="26">
        <v>31</v>
      </c>
      <c r="I12" s="36">
        <v>10.73</v>
      </c>
      <c r="J12" s="24">
        <v>32</v>
      </c>
      <c r="K12" s="40">
        <v>10.9</v>
      </c>
      <c r="L12" s="27">
        <f t="shared" si="0"/>
        <v>126</v>
      </c>
      <c r="M12" s="49">
        <v>0</v>
      </c>
      <c r="N12" s="29">
        <f t="shared" si="1"/>
        <v>126</v>
      </c>
      <c r="O12" s="31">
        <f t="shared" si="2"/>
        <v>10.0000000012</v>
      </c>
      <c r="Q12" s="73" t="s">
        <v>93</v>
      </c>
      <c r="R12" s="73"/>
      <c r="S12" s="71"/>
    </row>
    <row r="13" spans="1:15" ht="34.5" customHeight="1">
      <c r="A13" s="21">
        <v>10</v>
      </c>
      <c r="B13" s="2" t="s">
        <v>67</v>
      </c>
      <c r="C13" s="2" t="s">
        <v>87</v>
      </c>
      <c r="D13" s="23">
        <v>33</v>
      </c>
      <c r="E13" s="33">
        <v>10.69</v>
      </c>
      <c r="F13" s="25">
        <v>33</v>
      </c>
      <c r="G13" s="38">
        <v>10.66</v>
      </c>
      <c r="H13" s="26">
        <v>29</v>
      </c>
      <c r="I13" s="36">
        <v>10.93</v>
      </c>
      <c r="J13" s="24">
        <v>31</v>
      </c>
      <c r="K13" s="40">
        <v>11.1</v>
      </c>
      <c r="L13" s="27">
        <f t="shared" si="0"/>
        <v>126</v>
      </c>
      <c r="M13" s="49">
        <v>0</v>
      </c>
      <c r="N13" s="29">
        <f t="shared" si="1"/>
        <v>126</v>
      </c>
      <c r="O13" s="31">
        <v>12</v>
      </c>
    </row>
    <row r="14" spans="1:15" ht="34.5" customHeight="1">
      <c r="A14" s="21">
        <v>11</v>
      </c>
      <c r="B14" s="2" t="s">
        <v>84</v>
      </c>
      <c r="C14" s="2" t="s">
        <v>88</v>
      </c>
      <c r="D14" s="23">
        <v>33</v>
      </c>
      <c r="E14" s="33">
        <v>10.74</v>
      </c>
      <c r="F14" s="25">
        <v>33</v>
      </c>
      <c r="G14" s="38">
        <v>10.74</v>
      </c>
      <c r="H14" s="26">
        <v>31</v>
      </c>
      <c r="I14" s="36">
        <v>10.76</v>
      </c>
      <c r="J14" s="24">
        <v>32</v>
      </c>
      <c r="K14" s="40">
        <v>10.85</v>
      </c>
      <c r="L14" s="27">
        <f t="shared" si="0"/>
        <v>129</v>
      </c>
      <c r="M14" s="49">
        <v>0</v>
      </c>
      <c r="N14" s="29">
        <f t="shared" si="1"/>
        <v>129</v>
      </c>
      <c r="O14" s="31">
        <f t="shared" si="2"/>
        <v>7.0000000014</v>
      </c>
    </row>
    <row r="15" spans="1:15" ht="34.5" customHeight="1">
      <c r="A15" s="21">
        <v>12</v>
      </c>
      <c r="B15" s="2" t="s">
        <v>68</v>
      </c>
      <c r="C15" s="2" t="s">
        <v>87</v>
      </c>
      <c r="D15" s="23">
        <v>32</v>
      </c>
      <c r="E15" s="33">
        <v>10.75</v>
      </c>
      <c r="F15" s="25">
        <v>32</v>
      </c>
      <c r="G15" s="38">
        <v>10.53</v>
      </c>
      <c r="H15" s="26">
        <v>31</v>
      </c>
      <c r="I15" s="36">
        <v>10.71</v>
      </c>
      <c r="J15" s="24">
        <v>31</v>
      </c>
      <c r="K15" s="40">
        <v>10.83</v>
      </c>
      <c r="L15" s="27">
        <f t="shared" si="0"/>
        <v>126</v>
      </c>
      <c r="M15" s="49">
        <v>0</v>
      </c>
      <c r="N15" s="29">
        <f t="shared" si="1"/>
        <v>126</v>
      </c>
      <c r="O15" s="31">
        <v>11</v>
      </c>
    </row>
    <row r="16" spans="1:15" ht="34.5" customHeight="1">
      <c r="A16" s="21">
        <v>13</v>
      </c>
      <c r="B16" s="2" t="s">
        <v>69</v>
      </c>
      <c r="C16" s="2" t="s">
        <v>87</v>
      </c>
      <c r="D16" s="23">
        <v>28</v>
      </c>
      <c r="E16" s="33">
        <v>11.34</v>
      </c>
      <c r="F16" s="25">
        <v>27</v>
      </c>
      <c r="G16" s="38">
        <v>11.33</v>
      </c>
      <c r="H16" s="26">
        <v>27</v>
      </c>
      <c r="I16" s="36">
        <v>11.62</v>
      </c>
      <c r="J16" s="24">
        <v>25</v>
      </c>
      <c r="K16" s="40">
        <v>11.83</v>
      </c>
      <c r="L16" s="27">
        <f t="shared" si="0"/>
        <v>107</v>
      </c>
      <c r="M16" s="49">
        <v>0</v>
      </c>
      <c r="N16" s="29">
        <f t="shared" si="1"/>
        <v>107</v>
      </c>
      <c r="O16" s="31">
        <f t="shared" si="2"/>
        <v>18.0000000016</v>
      </c>
    </row>
    <row r="17" spans="1:15" ht="34.5" customHeight="1">
      <c r="A17" s="21">
        <v>14</v>
      </c>
      <c r="B17" s="2" t="s">
        <v>70</v>
      </c>
      <c r="C17" s="2" t="s">
        <v>88</v>
      </c>
      <c r="D17" s="23">
        <v>33</v>
      </c>
      <c r="E17" s="41">
        <v>10.53</v>
      </c>
      <c r="F17" s="25">
        <v>33</v>
      </c>
      <c r="G17" s="38">
        <v>10.35</v>
      </c>
      <c r="H17" s="26">
        <v>31</v>
      </c>
      <c r="I17" s="36">
        <v>10.55</v>
      </c>
      <c r="J17" s="24">
        <v>32</v>
      </c>
      <c r="K17" s="40">
        <v>10.52</v>
      </c>
      <c r="L17" s="27">
        <f t="shared" si="0"/>
        <v>129</v>
      </c>
      <c r="M17" s="49">
        <v>1</v>
      </c>
      <c r="N17" s="29">
        <f t="shared" si="1"/>
        <v>130</v>
      </c>
      <c r="O17" s="31">
        <f t="shared" si="2"/>
        <v>6.0000000017</v>
      </c>
    </row>
    <row r="18" spans="1:15" ht="34.5" customHeight="1">
      <c r="A18" s="21">
        <v>15</v>
      </c>
      <c r="B18" s="2" t="s">
        <v>71</v>
      </c>
      <c r="C18" s="2" t="s">
        <v>87</v>
      </c>
      <c r="D18" s="23">
        <v>32</v>
      </c>
      <c r="E18" s="33">
        <v>10.55</v>
      </c>
      <c r="F18" s="25">
        <v>31</v>
      </c>
      <c r="G18" s="38">
        <v>10.44</v>
      </c>
      <c r="H18" s="26">
        <v>31</v>
      </c>
      <c r="I18" s="36">
        <v>10.53</v>
      </c>
      <c r="J18" s="24">
        <v>32</v>
      </c>
      <c r="K18" s="43">
        <v>10.69</v>
      </c>
      <c r="L18" s="27">
        <f t="shared" si="0"/>
        <v>126</v>
      </c>
      <c r="M18" s="49">
        <v>1</v>
      </c>
      <c r="N18" s="29">
        <f t="shared" si="1"/>
        <v>127</v>
      </c>
      <c r="O18" s="31">
        <f t="shared" si="2"/>
        <v>9.0000000018</v>
      </c>
    </row>
    <row r="19" spans="1:15" ht="34.5" customHeight="1">
      <c r="A19" s="21">
        <v>16</v>
      </c>
      <c r="B19" s="2" t="s">
        <v>72</v>
      </c>
      <c r="C19" s="2" t="s">
        <v>87</v>
      </c>
      <c r="D19" s="23">
        <v>29</v>
      </c>
      <c r="E19" s="33">
        <v>10.73</v>
      </c>
      <c r="F19" s="25">
        <v>31</v>
      </c>
      <c r="G19" s="42">
        <v>10.61</v>
      </c>
      <c r="H19" s="26">
        <v>33</v>
      </c>
      <c r="I19" s="36">
        <v>10.59</v>
      </c>
      <c r="J19" s="24">
        <v>31</v>
      </c>
      <c r="K19" s="40">
        <v>10.73</v>
      </c>
      <c r="L19" s="27">
        <f t="shared" si="0"/>
        <v>124</v>
      </c>
      <c r="M19" s="49">
        <v>1</v>
      </c>
      <c r="N19" s="29">
        <f t="shared" si="1"/>
        <v>125</v>
      </c>
      <c r="O19" s="31">
        <f t="shared" si="2"/>
        <v>13.0000000019</v>
      </c>
    </row>
    <row r="20" spans="1:15" ht="34.5" customHeight="1">
      <c r="A20" s="21">
        <v>17</v>
      </c>
      <c r="B20" s="2" t="s">
        <v>73</v>
      </c>
      <c r="C20" s="2" t="s">
        <v>88</v>
      </c>
      <c r="D20" s="23">
        <v>30</v>
      </c>
      <c r="E20" s="33">
        <v>10.95</v>
      </c>
      <c r="F20" s="25">
        <v>31</v>
      </c>
      <c r="G20" s="38">
        <v>10.99</v>
      </c>
      <c r="H20" s="26">
        <v>30</v>
      </c>
      <c r="I20" s="36">
        <v>11.02</v>
      </c>
      <c r="J20" s="24">
        <v>30</v>
      </c>
      <c r="K20" s="40">
        <v>10.91</v>
      </c>
      <c r="L20" s="27">
        <f t="shared" si="0"/>
        <v>121</v>
      </c>
      <c r="M20" s="27">
        <v>0</v>
      </c>
      <c r="N20" s="29">
        <f t="shared" si="1"/>
        <v>121</v>
      </c>
      <c r="O20" s="31">
        <f t="shared" si="2"/>
        <v>16.000000002</v>
      </c>
    </row>
    <row r="21" spans="1:15" ht="34.5" customHeight="1">
      <c r="A21" s="21">
        <v>18</v>
      </c>
      <c r="B21" s="2" t="s">
        <v>74</v>
      </c>
      <c r="C21" s="2" t="s">
        <v>88</v>
      </c>
      <c r="D21" s="23">
        <v>30</v>
      </c>
      <c r="E21" s="33">
        <v>10.59</v>
      </c>
      <c r="F21" s="25">
        <v>31</v>
      </c>
      <c r="G21" s="38">
        <v>10.35</v>
      </c>
      <c r="H21" s="26">
        <v>31</v>
      </c>
      <c r="I21" s="36">
        <v>10.57</v>
      </c>
      <c r="J21" s="24">
        <v>32</v>
      </c>
      <c r="K21" s="40">
        <v>10.56</v>
      </c>
      <c r="L21" s="27">
        <f t="shared" si="0"/>
        <v>124</v>
      </c>
      <c r="M21" s="27">
        <v>0</v>
      </c>
      <c r="N21" s="29">
        <f t="shared" si="1"/>
        <v>124</v>
      </c>
      <c r="O21" s="31">
        <f t="shared" si="2"/>
        <v>14.0000000021</v>
      </c>
    </row>
    <row r="22" spans="1:15" ht="34.5" customHeight="1">
      <c r="A22" s="21">
        <v>19</v>
      </c>
      <c r="B22" s="2" t="s">
        <v>75</v>
      </c>
      <c r="C22" s="2" t="s">
        <v>87</v>
      </c>
      <c r="D22" s="23">
        <v>33</v>
      </c>
      <c r="E22" s="33">
        <v>10.52</v>
      </c>
      <c r="F22" s="25">
        <v>34</v>
      </c>
      <c r="G22" s="38">
        <v>10.41</v>
      </c>
      <c r="H22" s="26">
        <v>34</v>
      </c>
      <c r="I22" s="36">
        <v>10.57</v>
      </c>
      <c r="J22" s="24">
        <v>33</v>
      </c>
      <c r="K22" s="40">
        <v>10.65</v>
      </c>
      <c r="L22" s="27">
        <f t="shared" si="0"/>
        <v>134</v>
      </c>
      <c r="M22" s="27">
        <v>0</v>
      </c>
      <c r="N22" s="29">
        <f t="shared" si="1"/>
        <v>134</v>
      </c>
      <c r="O22" s="31">
        <v>4</v>
      </c>
    </row>
    <row r="23" spans="1:15" ht="34.5" customHeight="1">
      <c r="A23" s="21">
        <v>20</v>
      </c>
      <c r="B23" s="2"/>
      <c r="C23" s="2"/>
      <c r="D23" s="23"/>
      <c r="E23" s="33"/>
      <c r="F23" s="25"/>
      <c r="G23" s="38"/>
      <c r="H23" s="26"/>
      <c r="I23" s="36"/>
      <c r="J23" s="24"/>
      <c r="K23" s="40"/>
      <c r="L23" s="27">
        <f t="shared" si="0"/>
        <v>0</v>
      </c>
      <c r="M23" s="27">
        <v>0</v>
      </c>
      <c r="N23" s="29">
        <f t="shared" si="1"/>
        <v>0</v>
      </c>
      <c r="O23" s="31"/>
    </row>
  </sheetData>
  <sheetProtection/>
  <mergeCells count="7">
    <mergeCell ref="Q12:R12"/>
    <mergeCell ref="Q3:S3"/>
    <mergeCell ref="Q11:R11"/>
    <mergeCell ref="B1:O1"/>
    <mergeCell ref="B2:G2"/>
    <mergeCell ref="H2:K2"/>
    <mergeCell ref="L2:O2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300" verticalDpi="3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zoomScalePageLayoutView="0" workbookViewId="0" topLeftCell="A1">
      <selection activeCell="H21" sqref="H21"/>
    </sheetView>
  </sheetViews>
  <sheetFormatPr defaultColWidth="11.421875" defaultRowHeight="15"/>
  <cols>
    <col min="1" max="1" width="34.421875" style="0" customWidth="1"/>
    <col min="2" max="2" width="19.7109375" style="0" customWidth="1"/>
    <col min="3" max="3" width="16.8515625" style="0" customWidth="1"/>
    <col min="4" max="4" width="22.00390625" style="0" customWidth="1"/>
  </cols>
  <sheetData>
    <row r="1" ht="15.75" thickBot="1">
      <c r="A1" s="8" t="s">
        <v>9</v>
      </c>
    </row>
    <row r="2" spans="1:4" ht="15.75" thickTop="1">
      <c r="A2" s="55" t="s">
        <v>10</v>
      </c>
      <c r="B2" s="9" t="s">
        <v>11</v>
      </c>
      <c r="C2" s="55" t="s">
        <v>10</v>
      </c>
      <c r="D2" s="9" t="s">
        <v>11</v>
      </c>
    </row>
    <row r="3" spans="1:4" ht="15.75" thickBot="1">
      <c r="A3" s="56"/>
      <c r="B3" s="10" t="s">
        <v>12</v>
      </c>
      <c r="C3" s="56"/>
      <c r="D3" s="11" t="s">
        <v>12</v>
      </c>
    </row>
    <row r="4" spans="1:4" ht="15.75" thickBot="1">
      <c r="A4" s="12">
        <v>6</v>
      </c>
      <c r="B4" s="11" t="s">
        <v>13</v>
      </c>
      <c r="C4" s="13">
        <v>12</v>
      </c>
      <c r="D4" s="11" t="s">
        <v>14</v>
      </c>
    </row>
    <row r="5" spans="1:4" ht="15.75" thickBot="1">
      <c r="A5" s="12">
        <v>7</v>
      </c>
      <c r="B5" s="11" t="s">
        <v>15</v>
      </c>
      <c r="C5" s="13">
        <v>13</v>
      </c>
      <c r="D5" s="11" t="s">
        <v>16</v>
      </c>
    </row>
    <row r="6" spans="1:4" ht="15.75" thickBot="1">
      <c r="A6" s="12">
        <v>8</v>
      </c>
      <c r="B6" s="11" t="s">
        <v>17</v>
      </c>
      <c r="C6" s="13">
        <v>14</v>
      </c>
      <c r="D6" s="11" t="s">
        <v>18</v>
      </c>
    </row>
    <row r="7" spans="1:4" ht="15.75" thickBot="1">
      <c r="A7" s="12">
        <v>9</v>
      </c>
      <c r="B7" s="11" t="s">
        <v>19</v>
      </c>
      <c r="C7" s="13">
        <v>15</v>
      </c>
      <c r="D7" s="11" t="s">
        <v>18</v>
      </c>
    </row>
    <row r="8" spans="1:4" ht="15.75" thickBot="1">
      <c r="A8" s="12">
        <v>10</v>
      </c>
      <c r="B8" s="11" t="s">
        <v>20</v>
      </c>
      <c r="C8" s="13">
        <v>16</v>
      </c>
      <c r="D8" s="11" t="s">
        <v>21</v>
      </c>
    </row>
    <row r="9" spans="1:4" ht="15.75" thickBot="1">
      <c r="A9" s="14">
        <v>11</v>
      </c>
      <c r="B9" s="15" t="s">
        <v>22</v>
      </c>
      <c r="C9" s="16">
        <v>17</v>
      </c>
      <c r="D9" s="15" t="s">
        <v>21</v>
      </c>
    </row>
    <row r="10" ht="15.75" thickTop="1">
      <c r="A10" s="17" t="s">
        <v>23</v>
      </c>
    </row>
    <row r="11" ht="15">
      <c r="A11" s="17"/>
    </row>
    <row r="12" ht="15.75" thickBot="1">
      <c r="A12" s="8" t="s">
        <v>24</v>
      </c>
    </row>
    <row r="13" spans="1:4" ht="31.5" thickBot="1" thickTop="1">
      <c r="A13" s="18" t="s">
        <v>25</v>
      </c>
      <c r="B13" s="19" t="s">
        <v>26</v>
      </c>
      <c r="C13" s="20" t="s">
        <v>25</v>
      </c>
      <c r="D13" s="19" t="s">
        <v>26</v>
      </c>
    </row>
    <row r="14" spans="1:4" ht="15.75" thickBot="1">
      <c r="A14" s="12" t="s">
        <v>27</v>
      </c>
      <c r="B14" s="11" t="s">
        <v>28</v>
      </c>
      <c r="C14" s="13" t="s">
        <v>29</v>
      </c>
      <c r="D14" s="11" t="s">
        <v>30</v>
      </c>
    </row>
    <row r="15" spans="1:4" ht="15.75" thickBot="1">
      <c r="A15" s="12" t="s">
        <v>31</v>
      </c>
      <c r="B15" s="11" t="s">
        <v>32</v>
      </c>
      <c r="C15" s="13" t="s">
        <v>33</v>
      </c>
      <c r="D15" s="11" t="s">
        <v>34</v>
      </c>
    </row>
    <row r="16" spans="1:4" ht="15.75" thickBot="1">
      <c r="A16" s="12" t="s">
        <v>35</v>
      </c>
      <c r="B16" s="11" t="s">
        <v>36</v>
      </c>
      <c r="C16" s="13" t="s">
        <v>37</v>
      </c>
      <c r="D16" s="11" t="s">
        <v>38</v>
      </c>
    </row>
    <row r="17" spans="1:4" ht="15.75" thickBot="1">
      <c r="A17" s="12" t="s">
        <v>39</v>
      </c>
      <c r="B17" s="11" t="s">
        <v>40</v>
      </c>
      <c r="C17" s="13" t="s">
        <v>41</v>
      </c>
      <c r="D17" s="11" t="s">
        <v>42</v>
      </c>
    </row>
    <row r="18" spans="1:4" ht="15.75" thickBot="1">
      <c r="A18" s="12" t="s">
        <v>43</v>
      </c>
      <c r="B18" s="11" t="s">
        <v>44</v>
      </c>
      <c r="C18" s="13" t="s">
        <v>45</v>
      </c>
      <c r="D18" s="11" t="s">
        <v>46</v>
      </c>
    </row>
    <row r="19" spans="1:4" ht="15.75" thickBot="1">
      <c r="A19" s="12" t="s">
        <v>47</v>
      </c>
      <c r="B19" s="11" t="s">
        <v>48</v>
      </c>
      <c r="C19" s="13" t="s">
        <v>49</v>
      </c>
      <c r="D19" s="11" t="s">
        <v>50</v>
      </c>
    </row>
    <row r="20" spans="1:4" ht="15.75" thickBot="1">
      <c r="A20" s="12" t="s">
        <v>51</v>
      </c>
      <c r="B20" s="11" t="s">
        <v>52</v>
      </c>
      <c r="C20" s="13" t="s">
        <v>53</v>
      </c>
      <c r="D20" s="11" t="s">
        <v>54</v>
      </c>
    </row>
    <row r="21" spans="1:4" ht="15.75" thickBot="1">
      <c r="A21" s="12" t="s">
        <v>55</v>
      </c>
      <c r="B21" s="11" t="s">
        <v>56</v>
      </c>
      <c r="C21" s="13" t="s">
        <v>57</v>
      </c>
      <c r="D21" s="11" t="s">
        <v>58</v>
      </c>
    </row>
    <row r="22" spans="1:4" ht="15.75" thickBot="1">
      <c r="A22" s="14" t="s">
        <v>59</v>
      </c>
      <c r="B22" s="15" t="s">
        <v>60</v>
      </c>
      <c r="C22" s="16"/>
      <c r="D22" s="15"/>
    </row>
    <row r="23" ht="15.75" thickTop="1"/>
  </sheetData>
  <sheetProtection/>
  <mergeCells count="2">
    <mergeCell ref="A2:A3"/>
    <mergeCell ref="C2:C3"/>
  </mergeCells>
  <printOptions/>
  <pageMargins left="0.7" right="0.7" top="0.75" bottom="0.75" header="0.3" footer="0.3"/>
  <pageSetup fitToHeight="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Didier Gougelet</dc:creator>
  <cp:keywords/>
  <dc:description/>
  <cp:lastModifiedBy>Sylvain FOUILLAUD</cp:lastModifiedBy>
  <cp:lastPrinted>2017-09-16T09:28:29Z</cp:lastPrinted>
  <dcterms:created xsi:type="dcterms:W3CDTF">2015-06-13T12:04:11Z</dcterms:created>
  <dcterms:modified xsi:type="dcterms:W3CDTF">2017-10-17T20:03:46Z</dcterms:modified>
  <cp:category/>
  <cp:version/>
  <cp:contentType/>
  <cp:contentStatus/>
</cp:coreProperties>
</file>